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Секвенирование Бакулина 2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Лист1!$A$1:$M$9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J6" i="2" l="1"/>
  <c r="K7" i="2"/>
  <c r="J7" i="2"/>
  <c r="M7" i="2" s="1"/>
  <c r="K6" i="2"/>
  <c r="B2" i="2"/>
  <c r="A2" i="2"/>
  <c r="N1" i="2"/>
  <c r="L6" i="2" l="1"/>
  <c r="L7" i="2"/>
  <c r="M6" i="2"/>
  <c r="M5" i="2" s="1"/>
  <c r="K12" i="1"/>
  <c r="J12" i="1"/>
  <c r="K11" i="1"/>
  <c r="J11" i="1"/>
  <c r="N1" i="1"/>
  <c r="L11" i="1" l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<sst xmlns="http://schemas.openxmlformats.org/spreadsheetml/2006/main" count="50" uniqueCount="27">
  <si>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</si>
  <si>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</si>
  <si>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</si>
  <si>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</si>
  <si>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</si>
  <si>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</si>
  <si>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</si>
  <si>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</si>
  <si>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</si>
  <si>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</si>
  <si>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</si>
  <si>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</si>
  <si>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</si>
  <si>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</si>
  <si>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</si>
  <si>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</si>
  <si>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</si>
  <si>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</si>
  <si>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</si>
  <si>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</si>
  <si>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</si>
  <si>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Оказание услуг по определению нуклеотидной последовательности ПЦР-продуктов методом секвенирования по Сэнгеру, предоставленных заказчиком, на автоматическом капиллярном секвенаторе и получение хроматограммы в формате .ab1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</si>
  <si>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</si>
  <si>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</si>
  <si>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</si>
  <si>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</si>
  <si>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реакций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</si>
</sst>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4" fontId="4" fillId="6" borderId="2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593175</xdr:colOff>
      <xdr:row>3</xdr:row>
      <xdr:rowOff>1007310</xdr:rowOff>
    </xdr:from>
    <xdr:to>
      <xdr:col>12</xdr:col>
      <xdr:colOff>726943</xdr:colOff>
      <xdr:row>3</xdr:row>
      <xdr:rowOff>1200488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5975" y="20360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45" t="s">
        <v>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46" t="s">
        <v>0</v>
      </c>
      <c r="B3" s="46" t="s">
        <v>13</v>
      </c>
      <c r="C3" s="47" t="s">
        <v>1</v>
      </c>
      <c r="D3" s="47" t="s">
        <v>2</v>
      </c>
      <c r="E3" s="47" t="s">
        <v>14</v>
      </c>
      <c r="F3" s="49" t="s">
        <v>3</v>
      </c>
      <c r="G3" s="50"/>
      <c r="H3" s="50"/>
      <c r="I3" s="50"/>
      <c r="J3" s="51" t="s">
        <v>4</v>
      </c>
      <c r="K3" s="51"/>
      <c r="L3" s="51"/>
      <c r="M3" s="12" t="s">
        <v>15</v>
      </c>
    </row>
    <row r="4" spans="1:21" ht="145.5" customHeight="1" x14ac:dyDescent="0.25">
      <c r="A4" s="47"/>
      <c r="B4" s="47"/>
      <c r="C4" s="48"/>
      <c r="D4" s="48"/>
      <c r="E4" s="48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44" t="s">
        <v>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3" t="s">
        <v>18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J6" sqref="J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45" t="s">
        <v>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ROW(A7)</f>
        <v>7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46" t="s">
        <v>0</v>
      </c>
      <c r="B3" s="46" t="s">
        <v>13</v>
      </c>
      <c r="C3" s="47" t="s">
        <v>1</v>
      </c>
      <c r="D3" s="47" t="s">
        <v>2</v>
      </c>
      <c r="E3" s="47" t="s">
        <v>14</v>
      </c>
      <c r="F3" s="49" t="s">
        <v>3</v>
      </c>
      <c r="G3" s="50"/>
      <c r="H3" s="50"/>
      <c r="I3" s="50"/>
      <c r="J3" s="51" t="s">
        <v>4</v>
      </c>
      <c r="K3" s="51"/>
      <c r="L3" s="51"/>
      <c r="M3" s="38" t="s">
        <v>15</v>
      </c>
    </row>
    <row r="4" spans="1:21" ht="145.5" customHeight="1" x14ac:dyDescent="0.25">
      <c r="A4" s="47"/>
      <c r="B4" s="47"/>
      <c r="C4" s="48"/>
      <c r="D4" s="48"/>
      <c r="E4" s="48"/>
      <c r="F4" s="6" t="s">
        <v>5</v>
      </c>
      <c r="G4" s="6" t="s">
        <v>6</v>
      </c>
      <c r="H4" s="6" t="s">
        <v>12</v>
      </c>
      <c r="I4" s="6"/>
      <c r="J4" s="39" t="s">
        <v>22</v>
      </c>
      <c r="K4" s="7" t="s">
        <v>7</v>
      </c>
      <c r="L4" s="7" t="s">
        <v>16</v>
      </c>
      <c r="M4" s="39" t="s">
        <v>23</v>
      </c>
      <c r="N4" s="27"/>
      <c r="O4" s="27"/>
    </row>
    <row r="5" spans="1:21" s="11" customFormat="1" x14ac:dyDescent="0.25">
      <c r="A5" s="10"/>
      <c r="B5" s="44" t="s">
        <v>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18">
        <f>SUM(M6:M7)</f>
        <v>12600</v>
      </c>
      <c r="N5" s="31"/>
      <c r="O5" s="28"/>
      <c r="P5" s="28"/>
      <c r="Q5" s="28"/>
      <c r="R5" s="28"/>
      <c r="S5" s="28"/>
      <c r="T5" s="28"/>
      <c r="U5" s="28"/>
    </row>
    <row r="6" spans="1:21" ht="114.75" x14ac:dyDescent="0.25">
      <c r="A6" s="13">
        <v>1</v>
      </c>
      <c r="B6" s="19" t="s">
        <v>21</v>
      </c>
      <c r="C6" s="21" t="s">
        <v>17</v>
      </c>
      <c r="D6" s="20" t="s">
        <v>26</v>
      </c>
      <c r="E6" s="42">
        <v>18</v>
      </c>
      <c r="F6" s="35">
        <v>750</v>
      </c>
      <c r="G6" s="36">
        <v>750</v>
      </c>
      <c r="H6" s="37">
        <v>700</v>
      </c>
      <c r="I6" s="15"/>
      <c r="J6" s="16">
        <f>H6</f>
        <v>700</v>
      </c>
      <c r="K6" s="17">
        <f>IFERROR(STDEV($F6:I6),"")</f>
        <v>28.867513459481287</v>
      </c>
      <c r="L6" s="17">
        <f t="shared" ref="L6:L7" si="0">IF(J6&lt;&gt;"", K6/J6*100,"")</f>
        <v>4.1239304942116126</v>
      </c>
      <c r="M6" s="32">
        <f t="shared" ref="M6:M7" si="1">IFERROR(ROUND(J6*$E6,2),"")</f>
        <v>12600</v>
      </c>
      <c r="N6" s="30"/>
    </row>
    <row r="7" spans="1:21" hidden="1" x14ac:dyDescent="0.25">
      <c r="A7" s="13"/>
      <c r="B7" s="19"/>
      <c r="C7" s="21"/>
      <c r="D7" s="20"/>
      <c r="E7" s="15"/>
      <c r="F7" s="15"/>
      <c r="G7" s="15"/>
      <c r="H7" s="15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si="0"/>
        <v/>
      </c>
      <c r="M7" s="32" t="str">
        <f t="shared" si="1"/>
        <v/>
      </c>
    </row>
    <row r="8" spans="1:21" ht="15.75" x14ac:dyDescent="0.25">
      <c r="A8" s="40" t="s">
        <v>24</v>
      </c>
      <c r="B8" s="41" t="s">
        <v>25</v>
      </c>
      <c r="L8" s="9"/>
    </row>
    <row r="9" spans="1:21" ht="57.75" customHeight="1" x14ac:dyDescent="0.25">
      <c r="A9" s="43" t="s">
        <v>18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21" x14ac:dyDescent="0.25">
      <c r="L10" s="9"/>
      <c r="M10" s="9"/>
    </row>
  </sheetData>
  <mergeCells count="10">
    <mergeCell ref="B5:L5"/>
    <mergeCell ref="A9:M9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2026-06-10T07:15:53Z</cp:lastPrinted>
  <dcterms:created xsi:type="dcterms:W3CDTF">2016-06-21T08:42:38Z</dcterms:created>
  <dcterms:modified xsi:type="dcterms:W3CDTF">2026-08-10T07:25:49Z</dcterms:modified>
</cp:coreProperties>
</file>