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4\doc\!ОООД\2026\!Березка\МФУ\"/>
    </mc:Choice>
  </mc:AlternateContent>
  <bookViews>
    <workbookView xWindow="0" yWindow="0" windowWidth="16380" windowHeight="8190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K11" i="1"/>
  <c r="L11" i="1"/>
  <c r="L12" i="1" s="1"/>
  <c r="I11" i="1"/>
</calcChain>
</file>

<file path=xl/sharedStrings.xml><?xml version="1.0" encoding="utf-8"?>
<sst xmlns="http://schemas.openxmlformats.org/spreadsheetml/2006/main" count="25" uniqueCount="25">
  <si>
    <t>Приложение № 3 к извещению</t>
  </si>
  <si>
    <t>ОБОСНОВАНИЕ НАЧАЛЬНОЙ (МАКСИМАЛЬНОЙ) ЦЕНЫ КОНТРАКТА</t>
  </si>
  <si>
    <t>№ п/п</t>
  </si>
  <si>
    <t>код ОКПД2</t>
  </si>
  <si>
    <t>Объект закупки</t>
  </si>
  <si>
    <t>единица измерения</t>
  </si>
  <si>
    <t xml:space="preserve">Количество </t>
  </si>
  <si>
    <t>Коэффициент вариации цены</t>
  </si>
  <si>
    <t>наименьшая цена</t>
  </si>
  <si>
    <t>НМЦ</t>
  </si>
  <si>
    <t>штука</t>
  </si>
  <si>
    <t>средняя цена</t>
  </si>
  <si>
    <t>Многофункциональное устройство (МФУ)</t>
  </si>
  <si>
    <t>26.20.18.110</t>
  </si>
  <si>
    <t>Объект закупки (предмет контракта): поставка компьютеров и периферийного оборудования</t>
  </si>
  <si>
    <t>Заказчик: Нижнеобское территориальное упарвление Федерального агентства по рыболовству</t>
  </si>
  <si>
    <r>
      <t>Основные характеристики объекта закупки:</t>
    </r>
    <r>
      <rPr>
        <sz val="8"/>
        <color rgb="FF000000"/>
        <rFont val="Times New Roman"/>
        <family val="1"/>
        <charset val="204"/>
      </rPr>
      <t xml:space="preserve"> в соответствии с описанием объекта закупки</t>
    </r>
  </si>
  <si>
    <r>
      <t>Начальная (максимальная) цена контракта определена методом сопоставимых рыночных цен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2 октября 2013 г. № 567. Коэффициент вариации не превышает 30%, что свидетельствует об однородности совокупности значений, используемых в расчете. В качестве обоснования НМЦК</t>
    </r>
    <r>
      <rPr>
        <b/>
        <i/>
        <sz val="8"/>
        <color rgb="FF000000"/>
        <rFont val="Times New Roman"/>
        <family val="1"/>
        <charset val="204"/>
      </rPr>
      <t xml:space="preserve"> использовалось наименьшее ценовое предложение</t>
    </r>
  </si>
  <si>
    <t xml:space="preserve">Постановление Правительства РФ от 3 декабря 2020 г. N 2014 "О минимальной обязательной доле закупок российских товаров и ее достижении заказчиком" не применяется. </t>
  </si>
  <si>
    <t>Запрос о предоставлении ценовой информации направлен поставщикам, в ответ получены 3 коммерческих предложения. Информация о ценах товаров в исполненных контрактах, по которым не взыскивались неустойки (штрафы, пени) в связи с неисполнением или ненадлежащим исполнением обязательств, предусмотренных этими контрактами, и которые были заключены заказчиками Тюменской области и на территории субъектов Российской Федерации, входящих в состав Уральского федерального округа за период не менее чем в течение  последнего календарного года не выявлена.</t>
  </si>
  <si>
    <t>КП №1, Вх. №б/н от 09.06.2026 г.</t>
  </si>
  <si>
    <t>КП №3, Вх. № б/н от 01.06.2026 r.</t>
  </si>
  <si>
    <t>Заместитель начальника отдела: Нестерова Т.С.</t>
  </si>
  <si>
    <t>тел. (3452) 2233571</t>
  </si>
  <si>
    <t>КП №2 Вх. №б/н от 08.06.2026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</si>
</sst>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rgb="FF000000"/>
      <name val="Calibri"/>
      <family val="2"/>
      <charset val="204"/>
    </font>
    <font>
      <sz val="10"/>
      <color rgb="FF000000"/>
      <name val="Peterburg"/>
      <charset val="204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" fillId="0" borderId="0" applyBorder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/>
    <xf numFmtId="0" fontId="5" fillId="0" borderId="0" xfId="1" applyFont="1" applyAlignment="1"/>
    <xf numFmtId="0" fontId="4" fillId="0" borderId="0" xfId="1" applyFont="1" applyAlignment="1"/>
    <xf numFmtId="0" fontId="4" fillId="0" borderId="0" xfId="2" applyFont="1" applyBorder="1" applyAlignment="1" applyProtection="1">
      <alignment horizontal="right" wrapText="1"/>
    </xf>
    <xf numFmtId="0" fontId="4" fillId="0" borderId="0" xfId="1" applyFont="1" applyAlignment="1">
      <alignment horizontal="right" wrapText="1"/>
    </xf>
    <xf numFmtId="0" fontId="6" fillId="0" borderId="0" xfId="2" applyFont="1" applyBorder="1" applyAlignment="1" applyProtection="1">
      <alignment horizontal="center" wrapText="1"/>
    </xf>
    <xf numFmtId="0" fontId="2" fillId="0" borderId="0" xfId="1" applyFont="1"/>
    <xf numFmtId="4" fontId="6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/>
    </xf>
    <xf numFmtId="0" fontId="4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</xf>
    <xf numFmtId="0" fontId="4" fillId="0" borderId="4" xfId="2" applyFont="1" applyBorder="1" applyAlignment="1" applyProtection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4" fontId="10" fillId="4" borderId="0" xfId="1" applyNumberFormat="1" applyFont="1" applyFill="1" applyBorder="1" applyAlignment="1">
      <alignment horizontal="left" vertical="center" wrapText="1"/>
    </xf>
    <xf numFmtId="0" fontId="4" fillId="0" borderId="0" xfId="1" applyFont="1" applyBorder="1" applyAlignment="1">
      <alignment wrapText="1"/>
    </xf>
    <xf numFmtId="0" fontId="4" fillId="0" borderId="0" xfId="2" applyFont="1" applyBorder="1" applyAlignment="1" applyProtection="1">
      <alignment horizontal="right" wrapText="1"/>
    </xf>
    <xf numFmtId="4" fontId="6" fillId="0" borderId="0" xfId="1" applyNumberFormat="1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left" vertical="center" wrapText="1"/>
    </xf>
    <xf numFmtId="4" fontId="4" fillId="2" borderId="0" xfId="1" applyNumberFormat="1" applyFont="1" applyFill="1" applyBorder="1" applyAlignment="1">
      <alignment horizontal="left" vertical="center" wrapText="1"/>
    </xf>
    <xf numFmtId="0" fontId="0" fillId="0" borderId="0" xfId="0" applyAlignment="1"/>
  </cellXfs>
  <cellStyles count="3">
    <cellStyle name="Обычный" xfId="0" builtinId="0"/>
    <cellStyle name="Обычный 2" xfId="1"/>
    <cellStyle name="Пояснение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view="pageBreakPreview" zoomScale="130" zoomScaleNormal="100" zoomScaleSheetLayoutView="130" zoomScalePageLayoutView="178" workbookViewId="0">
      <selection activeCell="G11" sqref="G11"/>
    </sheetView>
  </sheetViews>
  <sheetFormatPr defaultColWidth="8.85546875" defaultRowHeight="15"/>
  <cols>
    <col min="1" max="1" width="3.5703125" style="1" customWidth="1"/>
    <col min="2" max="2" width="12" style="2" customWidth="1"/>
    <col min="3" max="3" width="18.5703125" style="1" customWidth="1"/>
    <col min="4" max="4" width="11.7109375" style="1" customWidth="1"/>
    <col min="5" max="5" width="6.42578125" style="1" customWidth="1"/>
    <col min="6" max="6" width="10.5703125" style="1" customWidth="1"/>
    <col min="7" max="7" width="10.85546875" style="1" customWidth="1"/>
    <col min="8" max="8" width="10.5703125" style="1" customWidth="1"/>
    <col min="9" max="10" width="12.140625" style="1" customWidth="1"/>
    <col min="11" max="11" width="11" style="1" customWidth="1"/>
    <col min="12" max="12" width="12.28515625" style="1" customWidth="1"/>
    <col min="13" max="1025" width="8.85546875" style="1"/>
  </cols>
  <sheetData>
    <row r="1" spans="1:12" ht="16.5" customHeight="1">
      <c r="A1" s="3"/>
      <c r="B1" s="4"/>
      <c r="C1" s="5"/>
      <c r="D1" s="5"/>
      <c r="E1" s="5"/>
      <c r="F1" s="5"/>
      <c r="G1" s="28" t="s">
        <v>0</v>
      </c>
      <c r="H1" s="28"/>
      <c r="I1" s="28"/>
      <c r="J1" s="28"/>
      <c r="K1" s="28"/>
      <c r="L1" s="28"/>
    </row>
    <row r="2" spans="1:12">
      <c r="A2" s="3"/>
      <c r="B2" s="4"/>
      <c r="C2" s="5"/>
      <c r="D2" s="5"/>
      <c r="E2" s="5"/>
      <c r="F2" s="5"/>
      <c r="G2" s="5"/>
      <c r="H2" s="6"/>
      <c r="I2" s="7"/>
      <c r="J2" s="7"/>
      <c r="K2" s="8"/>
      <c r="L2" s="9"/>
    </row>
    <row r="3" spans="1:12" ht="11.25" customHeight="1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11.25" customHeight="1">
      <c r="A4" s="30" t="s">
        <v>15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21.75" customHeight="1">
      <c r="A5" s="30" t="s">
        <v>14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2"/>
    </row>
    <row r="6" spans="1:12" ht="17.25" customHeight="1">
      <c r="A6" s="30" t="s">
        <v>16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9"/>
    </row>
    <row r="7" spans="1:12" ht="52.5" customHeight="1">
      <c r="A7" s="31" t="s">
        <v>17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2.75" customHeight="1">
      <c r="A8" s="31" t="s">
        <v>18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68.25" customHeight="1">
      <c r="A9" s="26" t="s">
        <v>19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ht="51.75" customHeight="1">
      <c r="A10" s="10" t="s">
        <v>2</v>
      </c>
      <c r="B10" s="10" t="s">
        <v>3</v>
      </c>
      <c r="C10" s="16" t="s">
        <v>4</v>
      </c>
      <c r="D10" s="17" t="s">
        <v>5</v>
      </c>
      <c r="E10" s="17" t="s">
        <v>6</v>
      </c>
      <c r="F10" s="25" t="s">
        <v>20</v>
      </c>
      <c r="G10" s="25" t="s">
        <v>24</v>
      </c>
      <c r="H10" s="25" t="s">
        <v>21</v>
      </c>
      <c r="I10" s="18" t="s">
        <v>7</v>
      </c>
      <c r="J10" s="18" t="s">
        <v>11</v>
      </c>
      <c r="K10" s="16" t="s">
        <v>8</v>
      </c>
      <c r="L10" s="19" t="s">
        <v>9</v>
      </c>
    </row>
    <row r="11" spans="1:12" ht="64.5" customHeight="1">
      <c r="A11" s="16">
        <v>1</v>
      </c>
      <c r="B11" s="17" t="s">
        <v>13</v>
      </c>
      <c r="C11" s="17" t="s">
        <v>12</v>
      </c>
      <c r="D11" s="17" t="s">
        <v>10</v>
      </c>
      <c r="E11" s="17">
        <v>2</v>
      </c>
      <c r="F11" s="21">
        <v>48000</v>
      </c>
      <c r="G11" s="20">
        <v>46000</v>
      </c>
      <c r="H11" s="21">
        <v>50000</v>
      </c>
      <c r="I11" s="12">
        <f>(STDEV(F11:H11)/((F11+G11+H11)/3)*100)</f>
        <v>4.1666666666666661</v>
      </c>
      <c r="J11" s="12">
        <f>(F11+G11+H11)/3</f>
        <v>48000</v>
      </c>
      <c r="K11" s="11">
        <f>G11</f>
        <v>46000</v>
      </c>
      <c r="L11" s="13">
        <f>E11*K11</f>
        <v>92000</v>
      </c>
    </row>
    <row r="12" spans="1:12" ht="15" customHeight="1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4"/>
      <c r="L12" s="14">
        <f>SUM(L11:L11)</f>
        <v>92000</v>
      </c>
    </row>
    <row r="13" spans="1:12">
      <c r="A13" s="27" t="s">
        <v>22</v>
      </c>
      <c r="B13" s="27"/>
      <c r="C13" s="27"/>
      <c r="D13" s="27"/>
      <c r="E13" s="27"/>
      <c r="F13" s="27"/>
      <c r="G13" s="15"/>
      <c r="H13" s="15"/>
      <c r="I13" s="15"/>
      <c r="J13" s="15"/>
      <c r="K13" s="15"/>
      <c r="L13" s="15"/>
    </row>
    <row r="14" spans="1:12" ht="11.25" customHeight="1">
      <c r="A14" s="27" t="s">
        <v>23</v>
      </c>
      <c r="B14" s="27"/>
      <c r="C14" s="27"/>
      <c r="D14" s="27"/>
      <c r="E14" s="27"/>
      <c r="F14" s="27"/>
      <c r="G14" s="15"/>
      <c r="H14" s="15"/>
      <c r="I14" s="15"/>
      <c r="J14" s="15"/>
      <c r="K14" s="15"/>
      <c r="L14" s="15"/>
    </row>
    <row r="15" spans="1:12" ht="11.25" customHeight="1"/>
  </sheetData>
  <mergeCells count="10">
    <mergeCell ref="A9:L9"/>
    <mergeCell ref="A13:F13"/>
    <mergeCell ref="A14:F14"/>
    <mergeCell ref="G1:L1"/>
    <mergeCell ref="A3:L3"/>
    <mergeCell ref="A6:K6"/>
    <mergeCell ref="A7:L7"/>
    <mergeCell ref="A4:L4"/>
    <mergeCell ref="A8:L8"/>
    <mergeCell ref="A5:L5"/>
  </mergeCells>
  <printOptions horizontalCentered="1"/>
  <pageMargins left="0.39370078740157483" right="0.39370078740157483" top="0.39370078740157483" bottom="0.19685039370078741" header="0.51181102362204722" footer="0.51181102362204722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Люба</dc:creator>
  <cp:lastModifiedBy>Nesterova_TS</cp:lastModifiedBy>
  <cp:revision>1</cp:revision>
  <cp:lastPrinted>2024-10-24T09:53:38Z</cp:lastPrinted>
  <dcterms:created xsi:type="dcterms:W3CDTF">2019-10-23T11:14:41Z</dcterms:created>
  <dcterms:modified xsi:type="dcterms:W3CDTF">2026-06-25T05:56:03Z</dcterms:modified>
  <dc:language>ru-RU</dc:language>
</cp:coreProperties>
</file>