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_tolstov.MININT-AA1C4TG\Desktop\ЗАКУПКИ\КОНКУРЕНТНЫЕ\ЕАТ (КБ)\КБ015-44-26 трансфер  в рамках проекта «Университетские смены»\"/>
    </mc:Choice>
  </mc:AlternateContent>
  <xr:revisionPtr revIDLastSave="0" documentId="13_ncr:1_{D087D976-18B9-46F8-B0A3-BCDC3EED8ED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НМЦК" sheetId="7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7" l="1"/>
  <c r="F13" i="7" l="1"/>
  <c r="E13" i="7"/>
  <c r="G13" i="7"/>
  <c r="H11" i="7"/>
  <c r="H12" i="7"/>
  <c r="K12" i="7" l="1"/>
  <c r="I12" i="7"/>
  <c r="J12" i="7" s="1"/>
  <c r="H13" i="7" l="1"/>
  <c r="I11" i="7" l="1"/>
  <c r="J11" i="7" s="1"/>
  <c r="I13" i="7" l="1"/>
  <c r="J13" i="7" s="1"/>
  <c r="K13" i="7"/>
  <c r="K11" i="7" l="1"/>
</calcChain>
</file>

<file path=xl/sharedStrings.xml><?xml version="1.0" encoding="utf-8"?>
<sst xmlns="http://schemas.openxmlformats.org/spreadsheetml/2006/main" count="26" uniqueCount="25">
  <si>
    <t>№ п/п</t>
  </si>
  <si>
    <t>Среднее квадратичное отклонение</t>
  </si>
  <si>
    <t>Средняя арифметическая цена за единицу &lt;ц&gt;</t>
  </si>
  <si>
    <t>Коэффициент вариации цен V (%) (не должен превышать 33%)</t>
  </si>
  <si>
    <t xml:space="preserve">Расчет НМЦК осуществляется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
</t>
  </si>
  <si>
    <t>НМЦК определяемая методом сопоставимых рыночных цен (анализа рынка)</t>
  </si>
  <si>
    <t xml:space="preserve">Обоснование начальной (максимальной) цены контракта </t>
  </si>
  <si>
    <t>Наименование товара (работы, услуги)</t>
  </si>
  <si>
    <t xml:space="preserve">Ед. изм.
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</si>
  <si>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</si>
  <si>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</si>
  <si>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</si>
  <si>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ИТОГО</t>
  </si>
  <si>
    <t>усл. ед.</t>
  </si>
  <si>
    <t>Обеспечение автобусного трансфера участников по Москве</t>
  </si>
  <si>
    <t>Обеспечение перевозки микроавтобусом </t>
  </si>
  <si>
    <t>Предложение 1</t>
  </si>
  <si>
    <t>Предложение 2</t>
  </si>
  <si>
    <t>Предложение 3</t>
  </si>
  <si>
    <t>Оказание услуг по организации трансфера и перевозки участников проекта «Университетские смены».</t>
  </si>
  <si>
    <t>Предмет закупки: Оказание услуг по организации трансфера и перевозки участников проекта «Университетские смены».</t>
  </si>
  <si>
    <t>Максимальное значение цены контракта составляет: 218 800 (двести восемнадцать тысяч восемьсот) рублей 00 копеек</t>
  </si>
  <si>
    <t>Начальная сумма цен единиц услуг</t>
  </si>
  <si>
    <t xml:space="preserve">Исходя из ценовой информации, полученной по запросу Заказчика, начальная сумма цен единиц услуг: 22140,00 рублей                                                                                                                                                                                    </t>
  </si>
  <si>
    <t>Точный объем Услуг Заказчиком не определен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</si>
</sst>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d/m;@"/>
  </numFmts>
  <fonts count="11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3" fontId="3" fillId="0" borderId="0" xfId="0" applyNumberFormat="1" applyFont="1"/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4" fontId="2" fillId="0" borderId="0" xfId="0" applyNumberFormat="1" applyFont="1"/>
    <xf numFmtId="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0" xfId="0" applyFont="1" applyFill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7</xdr:row>
      <xdr:rowOff>142875</xdr:rowOff>
    </xdr:from>
    <xdr:to>
      <xdr:col>8</xdr:col>
      <xdr:colOff>936945</xdr:colOff>
      <xdr:row>7</xdr:row>
      <xdr:rowOff>551342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2181225"/>
          <a:ext cx="755970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</xdr:row>
      <xdr:rowOff>200025</xdr:rowOff>
    </xdr:from>
    <xdr:to>
      <xdr:col>9</xdr:col>
      <xdr:colOff>1113647</xdr:colOff>
      <xdr:row>7</xdr:row>
      <xdr:rowOff>561975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238375"/>
          <a:ext cx="989822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7</xdr:row>
      <xdr:rowOff>171450</xdr:rowOff>
    </xdr:from>
    <xdr:to>
      <xdr:col>10</xdr:col>
      <xdr:colOff>2628399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2209800"/>
          <a:ext cx="223787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="85" zoomScaleNormal="85" workbookViewId="0">
      <selection activeCell="C15" sqref="C15"/>
    </sheetView>
  </sheetViews>
  <sheetFormatPr defaultColWidth="11" defaultRowHeight="15" x14ac:dyDescent="0.25"/>
  <cols>
    <col min="1" max="1" width="9.125" style="5" customWidth="1"/>
    <col min="2" max="2" width="50.125" style="22" customWidth="1"/>
    <col min="3" max="3" width="12.625" style="5" customWidth="1"/>
    <col min="4" max="4" width="10.125" style="5" customWidth="1"/>
    <col min="5" max="10" width="15.625" style="5" customWidth="1"/>
    <col min="11" max="11" width="38.375" style="5" customWidth="1"/>
    <col min="12" max="16384" width="11" style="5"/>
  </cols>
  <sheetData>
    <row r="1" spans="1:14" ht="15.95" customHeight="1" x14ac:dyDescent="0.3">
      <c r="B1" s="30" t="s">
        <v>6</v>
      </c>
      <c r="C1" s="31"/>
      <c r="D1" s="31"/>
      <c r="E1" s="31"/>
      <c r="F1" s="31"/>
      <c r="G1" s="31"/>
      <c r="H1" s="31"/>
      <c r="I1" s="31"/>
      <c r="J1" s="31"/>
      <c r="K1" s="31"/>
    </row>
    <row r="2" spans="1:14" ht="15.95" customHeight="1" x14ac:dyDescent="0.25">
      <c r="B2" s="21"/>
      <c r="C2" s="7"/>
      <c r="D2" s="7"/>
      <c r="E2" s="7"/>
      <c r="F2" s="7"/>
      <c r="G2" s="7"/>
      <c r="H2" s="7"/>
      <c r="I2" s="7"/>
      <c r="J2" s="7"/>
      <c r="K2" s="7"/>
    </row>
    <row r="3" spans="1:14" ht="39.75" customHeight="1" x14ac:dyDescent="0.25">
      <c r="A3" s="28" t="s">
        <v>20</v>
      </c>
      <c r="B3" s="29"/>
      <c r="C3" s="29"/>
      <c r="D3" s="29"/>
      <c r="E3" s="29"/>
      <c r="F3" s="29"/>
      <c r="G3" s="7"/>
      <c r="H3" s="7"/>
      <c r="I3" s="7"/>
      <c r="J3" s="7"/>
      <c r="K3" s="7"/>
    </row>
    <row r="4" spans="1:14" ht="15.95" customHeight="1" x14ac:dyDescent="0.25">
      <c r="B4" s="21"/>
      <c r="C4" s="7"/>
      <c r="D4" s="7"/>
      <c r="E4" s="7"/>
      <c r="F4" s="7"/>
      <c r="G4" s="7"/>
      <c r="H4" s="7"/>
      <c r="I4" s="7"/>
      <c r="J4" s="7"/>
      <c r="K4" s="7"/>
    </row>
    <row r="5" spans="1:14" ht="15.95" customHeight="1" x14ac:dyDescent="0.25">
      <c r="B5" s="21"/>
      <c r="C5" s="7"/>
      <c r="D5" s="7"/>
      <c r="E5" s="7"/>
      <c r="F5" s="7"/>
      <c r="G5" s="7"/>
      <c r="H5" s="7"/>
      <c r="I5" s="7"/>
      <c r="J5" s="7"/>
      <c r="K5" s="7"/>
    </row>
    <row r="6" spans="1:14" ht="32.25" customHeight="1" x14ac:dyDescent="0.25">
      <c r="A6" s="32" t="s">
        <v>0</v>
      </c>
      <c r="B6" s="32" t="s">
        <v>7</v>
      </c>
      <c r="C6" s="32" t="s">
        <v>8</v>
      </c>
      <c r="D6" s="32" t="s">
        <v>9</v>
      </c>
      <c r="E6" s="32" t="s">
        <v>10</v>
      </c>
      <c r="F6" s="32"/>
      <c r="G6" s="32"/>
      <c r="H6" s="32" t="s">
        <v>11</v>
      </c>
      <c r="I6" s="32"/>
      <c r="J6" s="32"/>
      <c r="K6" s="1" t="s">
        <v>5</v>
      </c>
    </row>
    <row r="7" spans="1:14" ht="97.5" customHeight="1" x14ac:dyDescent="0.25">
      <c r="A7" s="32"/>
      <c r="B7" s="32"/>
      <c r="C7" s="32"/>
      <c r="D7" s="32"/>
      <c r="E7" s="32"/>
      <c r="F7" s="32"/>
      <c r="G7" s="32"/>
      <c r="H7" s="33" t="s">
        <v>2</v>
      </c>
      <c r="I7" s="1" t="s">
        <v>1</v>
      </c>
      <c r="J7" s="1" t="s">
        <v>3</v>
      </c>
      <c r="K7" s="2" t="s">
        <v>4</v>
      </c>
    </row>
    <row r="8" spans="1:14" ht="63" customHeight="1" x14ac:dyDescent="0.25">
      <c r="A8" s="32"/>
      <c r="B8" s="32"/>
      <c r="C8" s="32"/>
      <c r="D8" s="32"/>
      <c r="E8" s="24" t="s">
        <v>16</v>
      </c>
      <c r="F8" s="11" t="s">
        <v>17</v>
      </c>
      <c r="G8" s="1" t="s">
        <v>18</v>
      </c>
      <c r="H8" s="34"/>
      <c r="I8" s="3"/>
      <c r="J8" s="3"/>
      <c r="K8" s="3"/>
    </row>
    <row r="9" spans="1:14" ht="15.95" customHeight="1" x14ac:dyDescent="0.25">
      <c r="A9" s="1">
        <v>1</v>
      </c>
      <c r="B9" s="1">
        <v>2</v>
      </c>
      <c r="C9" s="1">
        <v>4</v>
      </c>
      <c r="D9" s="1">
        <v>5</v>
      </c>
      <c r="E9" s="1">
        <v>6</v>
      </c>
      <c r="F9" s="1">
        <v>7</v>
      </c>
      <c r="G9" s="1">
        <v>8</v>
      </c>
      <c r="H9" s="1">
        <v>9</v>
      </c>
      <c r="I9" s="1">
        <v>10</v>
      </c>
      <c r="J9" s="1">
        <v>11</v>
      </c>
      <c r="K9" s="1">
        <v>12</v>
      </c>
    </row>
    <row r="10" spans="1:14" ht="45.75" customHeight="1" x14ac:dyDescent="0.25">
      <c r="A10" s="1">
        <v>1</v>
      </c>
      <c r="B10" s="25" t="s">
        <v>19</v>
      </c>
      <c r="C10" s="1"/>
      <c r="D10" s="1"/>
      <c r="E10" s="14"/>
      <c r="F10" s="14"/>
      <c r="G10" s="14"/>
      <c r="H10" s="15"/>
      <c r="I10" s="15"/>
      <c r="J10" s="12"/>
      <c r="K10" s="12"/>
      <c r="N10" s="6"/>
    </row>
    <row r="11" spans="1:14" ht="36.950000000000003" customHeight="1" x14ac:dyDescent="0.25">
      <c r="A11" s="16">
        <v>45292</v>
      </c>
      <c r="B11" s="27" t="s">
        <v>14</v>
      </c>
      <c r="C11" s="8" t="s">
        <v>13</v>
      </c>
      <c r="D11" s="8">
        <v>1</v>
      </c>
      <c r="E11" s="10">
        <v>22000</v>
      </c>
      <c r="F11" s="10">
        <v>22400</v>
      </c>
      <c r="G11" s="10">
        <v>25000</v>
      </c>
      <c r="H11" s="9">
        <f t="shared" ref="H11:H12" si="0">AVERAGE(E11:G11)</f>
        <v>23133.333333333332</v>
      </c>
      <c r="I11" s="9">
        <f>(((E11-H11)^2+(F11-H11)^2+(G11-H11)^2)/2)^(1/2)</f>
        <v>1628.9055630494156</v>
      </c>
      <c r="J11" s="4">
        <f>I11/H11*100</f>
        <v>7.041378514622834</v>
      </c>
      <c r="K11" s="4">
        <f>AVERAGE(E11:G11)</f>
        <v>23133.333333333332</v>
      </c>
      <c r="L11" s="13"/>
    </row>
    <row r="12" spans="1:14" x14ac:dyDescent="0.25">
      <c r="A12" s="16">
        <v>46813</v>
      </c>
      <c r="B12" s="27" t="s">
        <v>15</v>
      </c>
      <c r="C12" s="8" t="s">
        <v>13</v>
      </c>
      <c r="D12" s="8">
        <v>1</v>
      </c>
      <c r="E12" s="10">
        <v>140</v>
      </c>
      <c r="F12" s="10">
        <v>150</v>
      </c>
      <c r="G12" s="10">
        <v>160</v>
      </c>
      <c r="H12" s="9">
        <f t="shared" si="0"/>
        <v>150</v>
      </c>
      <c r="I12" s="9">
        <f t="shared" ref="I12" si="1">(((E12-H12)^2+(F12-H12)^2+(G12-H12)^2)/2)^(1/2)</f>
        <v>10</v>
      </c>
      <c r="J12" s="4">
        <f t="shared" ref="J12" si="2">I12/H12*100</f>
        <v>6.666666666666667</v>
      </c>
      <c r="K12" s="4">
        <f t="shared" ref="K12" si="3">AVERAGE(E12:G12)</f>
        <v>150</v>
      </c>
      <c r="L12" s="13"/>
    </row>
    <row r="13" spans="1:14" ht="16.5" customHeight="1" x14ac:dyDescent="0.25">
      <c r="A13" s="16" t="s">
        <v>12</v>
      </c>
      <c r="B13" s="26"/>
      <c r="C13" s="8"/>
      <c r="D13" s="8"/>
      <c r="E13" s="10">
        <f>SUM(E11:E12)</f>
        <v>22140</v>
      </c>
      <c r="F13" s="10">
        <f>SUM(F11:F12)</f>
        <v>22550</v>
      </c>
      <c r="G13" s="10">
        <f>SUM(G11:G12)</f>
        <v>25160</v>
      </c>
      <c r="H13" s="9">
        <f>AVERAGE(E13:G13)</f>
        <v>23283.333333333332</v>
      </c>
      <c r="I13" s="9">
        <f t="shared" ref="I13" si="4">(((E13-H13)^2+(F13-H13)^2+(G13-H13)^2)/2)^(1/2)</f>
        <v>1638.1188398078245</v>
      </c>
      <c r="J13" s="4">
        <f t="shared" ref="J13" si="5">I13/H13*100</f>
        <v>7.0355855682512152</v>
      </c>
      <c r="K13" s="4">
        <f t="shared" ref="K13" si="6">AVERAGE(E13:G13)</f>
        <v>23283.333333333332</v>
      </c>
      <c r="L13" s="13"/>
    </row>
    <row r="14" spans="1:14" ht="29.25" customHeight="1" x14ac:dyDescent="0.25">
      <c r="A14" s="35" t="s">
        <v>22</v>
      </c>
      <c r="B14" s="35"/>
      <c r="C14" s="35"/>
      <c r="D14" s="35"/>
      <c r="E14" s="35"/>
      <c r="F14" s="35"/>
      <c r="G14" s="35"/>
      <c r="H14" s="35"/>
      <c r="I14" s="35"/>
      <c r="J14" s="35"/>
      <c r="K14" s="20">
        <f>E13</f>
        <v>22140</v>
      </c>
      <c r="L14" s="13"/>
    </row>
    <row r="15" spans="1:14" ht="36.75" customHeight="1" x14ac:dyDescent="0.25">
      <c r="A15" s="17" t="s">
        <v>21</v>
      </c>
      <c r="B15" s="23"/>
      <c r="C15" s="18"/>
      <c r="D15" s="18"/>
      <c r="E15" s="18"/>
      <c r="F15" s="18"/>
      <c r="G15" s="18"/>
      <c r="H15" s="18"/>
      <c r="I15" s="18"/>
      <c r="J15" s="18"/>
      <c r="K15" s="19"/>
      <c r="L15" s="13"/>
    </row>
    <row r="16" spans="1:14" ht="17.25" customHeight="1" x14ac:dyDescent="0.25">
      <c r="A16" s="36" t="s">
        <v>23</v>
      </c>
      <c r="L16" s="13"/>
    </row>
    <row r="17" spans="1:12" x14ac:dyDescent="0.25">
      <c r="A17" s="5" t="s">
        <v>24</v>
      </c>
      <c r="L17" s="13"/>
    </row>
    <row r="18" spans="1:12" x14ac:dyDescent="0.25">
      <c r="L18" s="13"/>
    </row>
    <row r="19" spans="1:12" x14ac:dyDescent="0.25">
      <c r="L19" s="13"/>
    </row>
    <row r="20" spans="1:12" x14ac:dyDescent="0.25">
      <c r="H20" s="13"/>
      <c r="J20" s="13"/>
      <c r="L20" s="13"/>
    </row>
    <row r="21" spans="1:12" x14ac:dyDescent="0.25">
      <c r="G21" s="13"/>
      <c r="H21" s="13"/>
      <c r="I21" s="13"/>
      <c r="L21" s="13"/>
    </row>
    <row r="22" spans="1:12" ht="18" customHeight="1" x14ac:dyDescent="0.25">
      <c r="L22" s="13"/>
    </row>
    <row r="23" spans="1:12" ht="30.75" customHeight="1" x14ac:dyDescent="0.25">
      <c r="L23" s="13"/>
    </row>
    <row r="24" spans="1:12" x14ac:dyDescent="0.25">
      <c r="L24" s="13"/>
    </row>
    <row r="25" spans="1:12" x14ac:dyDescent="0.25">
      <c r="L25" s="13"/>
    </row>
    <row r="31" spans="1:12" ht="15.75" x14ac:dyDescent="0.25">
      <c r="F31" s="28"/>
      <c r="G31" s="29"/>
      <c r="H31" s="29"/>
      <c r="I31" s="29"/>
      <c r="J31" s="29"/>
      <c r="K31" s="29"/>
      <c r="L31" s="6"/>
    </row>
    <row r="32" spans="1:12" ht="15.75" x14ac:dyDescent="0.25">
      <c r="F32" s="28"/>
      <c r="G32" s="29"/>
      <c r="H32" s="29"/>
      <c r="I32" s="29"/>
      <c r="J32" s="29"/>
      <c r="K32" s="29"/>
    </row>
  </sheetData>
  <mergeCells count="12">
    <mergeCell ref="F31:K31"/>
    <mergeCell ref="F32:K32"/>
    <mergeCell ref="A3:F3"/>
    <mergeCell ref="B1:K1"/>
    <mergeCell ref="A6:A8"/>
    <mergeCell ref="B6:B8"/>
    <mergeCell ref="C6:C8"/>
    <mergeCell ref="D6:D8"/>
    <mergeCell ref="E6:G7"/>
    <mergeCell ref="H6:J6"/>
    <mergeCell ref="H7:H8"/>
    <mergeCell ref="A14:J14"/>
  </mergeCells>
  <phoneticPr fontId="7" type="noConversion"/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Толстов Михаил Андреевич</cp:lastModifiedBy>
  <cp:lastPrinted>2026-07-14T16:13:45Z</cp:lastPrinted>
  <dcterms:created xsi:type="dcterms:W3CDTF">2018-07-10T07:47:09Z</dcterms:created>
  <dcterms:modified xsi:type="dcterms:W3CDTF">2026-07-30T11:35:00Z</dcterms:modified>
</cp:coreProperties>
</file>