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9440" windowHeight="8160"/>
  </bookViews>
  <sheets>
    <sheet name="Лист3" sheetId="3" r:id="rId1"/>
  </sheets>
  <definedNames>
    <definedName name="_xlnm.Print_Area" localSheetId="0">Лист3!$A$1:$L$162</definedName>
  </definedNames>
  <calcPr calcId="145621" refMode="R1C1"/>
</workbook>
</file>

<file path=xl/calcChain.xml><?xml version="1.0" encoding="utf-8"?>
<calcChain xmlns="http://schemas.openxmlformats.org/spreadsheetml/2006/main">
  <c r="G12" i="3" l="1"/>
  <c r="I12" i="3" s="1"/>
  <c r="J12" i="3" s="1"/>
  <c r="K12" i="3" s="1"/>
  <c r="G13" i="3"/>
  <c r="H13" i="3" s="1"/>
  <c r="G14" i="3"/>
  <c r="I14" i="3" s="1"/>
  <c r="J14" i="3" s="1"/>
  <c r="K14" i="3" s="1"/>
  <c r="G15" i="3"/>
  <c r="I15" i="3" s="1"/>
  <c r="J15" i="3" s="1"/>
  <c r="K15" i="3" s="1"/>
  <c r="G16" i="3"/>
  <c r="I16" i="3" s="1"/>
  <c r="J16" i="3" s="1"/>
  <c r="K16" i="3" s="1"/>
  <c r="I13" i="3" l="1"/>
  <c r="J13" i="3" s="1"/>
  <c r="K13" i="3" s="1"/>
  <c r="H12" i="3"/>
  <c r="H16" i="3"/>
  <c r="H15" i="3"/>
  <c r="H14" i="3"/>
  <c r="H17" i="3" l="1"/>
  <c r="E21" i="3" l="1"/>
</calcChain>
</file>

<file path=xl/sharedStrings.xml><?xml version="1.0" encoding="utf-8"?>
<sst xmlns="http://schemas.openxmlformats.org/spreadsheetml/2006/main" count="49" uniqueCount="44">
  <si>
    <t>Расчет</t>
  </si>
  <si>
    <t>Ед.изм.</t>
  </si>
  <si>
    <t>Наименование объекта закупки</t>
  </si>
  <si>
    <t>НМЦК (руб)</t>
  </si>
  <si>
    <t>Используемый метод определения НМЦК с обоснованием:</t>
  </si>
  <si>
    <t>ИИ – источник информации;</t>
  </si>
  <si>
    <t>&lt; ц &gt; - средняя арифметическая величина цены единицы товара;</t>
  </si>
  <si>
    <r>
      <t>V-</t>
    </r>
    <r>
      <rPr>
        <sz val="11"/>
        <color theme="1"/>
        <rFont val="Times New Roman"/>
        <family val="1"/>
        <charset val="204"/>
      </rPr>
      <t>коэффициент вариации;</t>
    </r>
  </si>
  <si>
    <r>
      <t>σ –</t>
    </r>
    <r>
      <rPr>
        <sz val="11"/>
        <color theme="1"/>
        <rFont val="Times New Roman"/>
        <family val="1"/>
        <charset val="204"/>
      </rPr>
      <t>среднее квадратичное отклонение;</t>
    </r>
  </si>
  <si>
    <r>
      <t xml:space="preserve">n- </t>
    </r>
    <r>
      <rPr>
        <sz val="11"/>
        <color theme="1"/>
        <rFont val="Times New Roman"/>
        <family val="1"/>
        <charset val="204"/>
      </rPr>
      <t>количество значений, используемых в расчете;</t>
    </r>
  </si>
  <si>
    <r>
      <t xml:space="preserve">НМЦК- </t>
    </r>
    <r>
      <rPr>
        <sz val="11"/>
        <color theme="1"/>
        <rFont val="Times New Roman"/>
        <family val="1"/>
        <charset val="204"/>
      </rPr>
      <t>начальная максимальная цена контракта</t>
    </r>
  </si>
  <si>
    <t>Источники получения информации:</t>
  </si>
  <si>
    <t>ИИ 1 (ц1)</t>
  </si>
  <si>
    <t>ИИ 2 (ц1)</t>
  </si>
  <si>
    <t>ИИ 3 (ц3)</t>
  </si>
  <si>
    <t>Средняя цена (&lt;ц&gt;)  (руб)</t>
  </si>
  <si>
    <t>К-ВО (n) (шт)</t>
  </si>
  <si>
    <t>Коэффициент вариации (V)</t>
  </si>
  <si>
    <t>Среднее квадратичное отклонение (σ)</t>
  </si>
  <si>
    <t>Описание объекта закупки</t>
  </si>
  <si>
    <t xml:space="preserve">Форма обоснования начальной (максимальной) цены контракта </t>
  </si>
  <si>
    <t>к государственному контракту</t>
  </si>
  <si>
    <t xml:space="preserve">Дата подготовки обоснования НМЦК:  </t>
  </si>
  <si>
    <t xml:space="preserve"> </t>
  </si>
  <si>
    <t>Приложение № 2</t>
  </si>
  <si>
    <t xml:space="preserve">В результате исследования начальная (максимальная) цена контракта составила </t>
  </si>
  <si>
    <t>Итого:</t>
  </si>
  <si>
    <t>шт</t>
  </si>
  <si>
    <t>Источник информации 1 - Коммерческое предложение 1</t>
  </si>
  <si>
    <t>Источник информации 2 - Коммерческое предложение 2</t>
  </si>
  <si>
    <t>Источник информации 3 - Коммерческое предложение 3</t>
  </si>
  <si>
    <t>Старший инспектор  ОКБИ и ХО</t>
  </si>
  <si>
    <t>А.А. Клюшин</t>
  </si>
  <si>
    <t>капитан внутренней службы</t>
  </si>
  <si>
    <r>
      <t>Применен метод сопоставимых рыночных цен (анализ рынка), как приоритетный на основании информации о рыночных ценах идентичных товаров, соответствующих описанию объекта закупки.</t>
    </r>
    <r>
      <rPr>
        <sz val="12"/>
        <color rgb="FF000000"/>
        <rFont val="Times New Roman"/>
        <family val="1"/>
        <charset val="204"/>
      </rPr>
      <t xml:space="preserve">  </t>
    </r>
  </si>
  <si>
    <t>Направляющая балка КДВ 70х60 мм толщина балки 3,5 мм        8 метров</t>
  </si>
  <si>
    <t>Фурнитура для откатных ворот КДВ до 450 кг</t>
  </si>
  <si>
    <t>Т-Профиль универсальный КДВ (60*40) (30*20) 2 мм (длина 7,05 м)</t>
  </si>
  <si>
    <t>Автоматика для откатных ворот 
с встроенным Wi Fi модулем NewTon Ultra A600KIT - 600 кг, 24 В (привод, два пульта, магнитные концевики)</t>
  </si>
  <si>
    <t xml:space="preserve">Зубчатая рейка оцинкованная KDV 8 мм (1 шт.)
</t>
  </si>
  <si>
    <t xml:space="preserve">Комплектующие для ограждения ФКУ СИЗО-1 в целях капитального ремонта (откатные ворота КПП-1) </t>
  </si>
  <si>
    <t>№ ______________________ от "___" _____________ 2026 г.</t>
  </si>
  <si>
    <t xml:space="preserve">    28.05.2026 год</t>
  </si>
  <si>
    <t>Минимальное КП вход. -  от 28.05.2026 года на сумму 55 515 руб 00 коп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</si>
</sst>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justify"/>
    </xf>
    <xf numFmtId="0" fontId="1" fillId="0" borderId="0" xfId="0" applyFont="1" applyAlignment="1"/>
    <xf numFmtId="0" fontId="2" fillId="0" borderId="0" xfId="0" applyFont="1" applyBorder="1" applyAlignment="1"/>
    <xf numFmtId="0" fontId="1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 vertical="top"/>
    </xf>
    <xf numFmtId="0" fontId="2" fillId="0" borderId="0" xfId="0" applyFont="1" applyBorder="1" applyAlignment="1">
      <alignment horizontal="left"/>
    </xf>
    <xf numFmtId="4" fontId="7" fillId="0" borderId="0" xfId="0" applyNumberFormat="1" applyFont="1" applyBorder="1" applyAlignment="1">
      <alignment horizontal="left"/>
    </xf>
    <xf numFmtId="2" fontId="1" fillId="0" borderId="0" xfId="0" applyNumberFormat="1" applyFont="1"/>
    <xf numFmtId="0" fontId="8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14" fontId="5" fillId="0" borderId="0" xfId="0" applyNumberFormat="1" applyFont="1" applyAlignment="1">
      <alignment vertic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40104</xdr:colOff>
      <xdr:row>21</xdr:row>
      <xdr:rowOff>0</xdr:rowOff>
    </xdr:from>
    <xdr:ext cx="2810510" cy="961694"/>
    <xdr:pic>
      <xdr:nvPicPr>
        <xdr:cNvPr id="3" name="Рисунок 2" descr="001.jpg"/>
        <xdr:cNvPicPr/>
      </xdr:nvPicPr>
      <xdr:blipFill>
        <a:blip xmlns:r="http://schemas.openxmlformats.org/officeDocument/2006/relationships" r:embed="rId1" cstate="print"/>
        <a:srcRect l="13432" t="10437" r="40760" b="78112"/>
        <a:stretch>
          <a:fillRect/>
        </a:stretch>
      </xdr:blipFill>
      <xdr:spPr>
        <a:xfrm>
          <a:off x="40104" y="4391526"/>
          <a:ext cx="2810510" cy="96169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1"/>
  <sheetViews>
    <sheetView tabSelected="1" view="pageBreakPreview" zoomScale="85" zoomScaleSheetLayoutView="85" workbookViewId="0">
      <selection activeCell="E27" sqref="E27"/>
    </sheetView>
  </sheetViews>
  <sheetFormatPr defaultRowHeight="15" x14ac:dyDescent="0.25"/>
  <cols>
    <col min="1" max="1" width="62.5703125" customWidth="1"/>
    <col min="2" max="2" width="9.42578125" customWidth="1"/>
    <col min="3" max="3" width="6.7109375" customWidth="1"/>
    <col min="4" max="4" width="17.28515625" customWidth="1"/>
    <col min="5" max="5" width="16" customWidth="1"/>
    <col min="6" max="6" width="16.42578125" customWidth="1"/>
    <col min="7" max="7" width="11.28515625" bestFit="1" customWidth="1"/>
    <col min="8" max="8" width="15.7109375" customWidth="1"/>
    <col min="9" max="9" width="10.5703125" customWidth="1"/>
    <col min="10" max="10" width="16.28515625" bestFit="1" customWidth="1"/>
    <col min="11" max="11" width="18.7109375" customWidth="1"/>
  </cols>
  <sheetData>
    <row r="1" spans="1:13" ht="15.75" x14ac:dyDescent="0.25">
      <c r="I1" s="38" t="s">
        <v>24</v>
      </c>
      <c r="J1" s="38"/>
      <c r="K1" s="38"/>
    </row>
    <row r="2" spans="1:13" ht="15.75" x14ac:dyDescent="0.25">
      <c r="I2" s="38" t="s">
        <v>21</v>
      </c>
      <c r="J2" s="38"/>
      <c r="K2" s="38"/>
    </row>
    <row r="3" spans="1:13" ht="15.75" x14ac:dyDescent="0.25">
      <c r="H3" s="38" t="s">
        <v>41</v>
      </c>
      <c r="I3" s="38"/>
      <c r="J3" s="38"/>
      <c r="K3" s="38"/>
    </row>
    <row r="4" spans="1:13" ht="15.75" x14ac:dyDescent="0.25">
      <c r="I4" s="38"/>
      <c r="J4" s="38"/>
      <c r="K4" s="38"/>
    </row>
    <row r="5" spans="1:13" ht="15.75" x14ac:dyDescent="0.25">
      <c r="I5" s="38"/>
      <c r="J5" s="38"/>
      <c r="K5" s="38"/>
    </row>
    <row r="6" spans="1:13" ht="15.75" x14ac:dyDescent="0.25">
      <c r="H6" s="42"/>
      <c r="I6" s="42"/>
      <c r="J6" s="42"/>
    </row>
    <row r="7" spans="1:13" ht="16.5" x14ac:dyDescent="0.25">
      <c r="A7" s="43" t="s">
        <v>20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1"/>
      <c r="M7" s="1"/>
    </row>
    <row r="8" spans="1:13" ht="37.5" customHeight="1" x14ac:dyDescent="0.25">
      <c r="A8" s="28" t="s">
        <v>4</v>
      </c>
      <c r="B8" s="44" t="s">
        <v>34</v>
      </c>
      <c r="C8" s="44"/>
      <c r="D8" s="44"/>
      <c r="E8" s="44"/>
      <c r="F8" s="44"/>
      <c r="G8" s="44"/>
      <c r="H8" s="44"/>
      <c r="I8" s="44"/>
      <c r="J8" s="44"/>
      <c r="K8" s="44"/>
      <c r="L8" s="1"/>
      <c r="M8" s="1"/>
    </row>
    <row r="9" spans="1:13" ht="15" hidden="1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21.75" customHeight="1" x14ac:dyDescent="0.25">
      <c r="A10" s="27" t="s">
        <v>19</v>
      </c>
      <c r="B10" s="39" t="s">
        <v>40</v>
      </c>
      <c r="C10" s="40"/>
      <c r="D10" s="40"/>
      <c r="E10" s="40"/>
      <c r="F10" s="40"/>
      <c r="G10" s="40"/>
      <c r="H10" s="40"/>
      <c r="I10" s="40"/>
      <c r="J10" s="40"/>
      <c r="K10" s="41"/>
      <c r="L10" s="1"/>
      <c r="M10" s="1"/>
    </row>
    <row r="11" spans="1:13" ht="63" x14ac:dyDescent="0.25">
      <c r="A11" s="15" t="s">
        <v>2</v>
      </c>
      <c r="B11" s="16" t="s">
        <v>1</v>
      </c>
      <c r="C11" s="16" t="s">
        <v>16</v>
      </c>
      <c r="D11" s="17" t="s">
        <v>12</v>
      </c>
      <c r="E11" s="17" t="s">
        <v>13</v>
      </c>
      <c r="F11" s="17" t="s">
        <v>14</v>
      </c>
      <c r="G11" s="18" t="s">
        <v>15</v>
      </c>
      <c r="H11" s="17" t="s">
        <v>3</v>
      </c>
      <c r="I11" s="17" t="s">
        <v>0</v>
      </c>
      <c r="J11" s="16" t="s">
        <v>18</v>
      </c>
      <c r="K11" s="19" t="s">
        <v>17</v>
      </c>
      <c r="L11" s="1"/>
      <c r="M11" s="1"/>
    </row>
    <row r="12" spans="1:13" ht="31.5" x14ac:dyDescent="0.25">
      <c r="A12" s="29" t="s">
        <v>35</v>
      </c>
      <c r="B12" s="20" t="s">
        <v>27</v>
      </c>
      <c r="C12" s="21">
        <v>1</v>
      </c>
      <c r="D12" s="22">
        <v>6580</v>
      </c>
      <c r="E12" s="23">
        <v>6203</v>
      </c>
      <c r="F12" s="24">
        <v>6318</v>
      </c>
      <c r="G12" s="23">
        <f>(D12+E12+F12)/3</f>
        <v>6367</v>
      </c>
      <c r="H12" s="25">
        <f t="shared" ref="H12:H16" si="0">C12*G12</f>
        <v>6367</v>
      </c>
      <c r="I12" s="21">
        <f t="shared" ref="I12:I14" si="1">((G12-D12)*(G12-D12)+(G12-E12)*(G12-E12)+(G12-F12)*(G12-F12))/2</f>
        <v>37333</v>
      </c>
      <c r="J12" s="26">
        <f t="shared" ref="J12:J14" si="2">SQRT(I12)</f>
        <v>193.21749403198459</v>
      </c>
      <c r="K12" s="21">
        <f t="shared" ref="K12:K14" si="3">J12/G12*100</f>
        <v>3.0346708659020667</v>
      </c>
      <c r="L12" s="1"/>
      <c r="M12" s="1"/>
    </row>
    <row r="13" spans="1:13" ht="29.25" customHeight="1" x14ac:dyDescent="0.25">
      <c r="A13" s="29" t="s">
        <v>36</v>
      </c>
      <c r="B13" s="20" t="s">
        <v>27</v>
      </c>
      <c r="C13" s="21">
        <v>1</v>
      </c>
      <c r="D13" s="22">
        <v>5900</v>
      </c>
      <c r="E13" s="23">
        <v>5850</v>
      </c>
      <c r="F13" s="24">
        <v>10200</v>
      </c>
      <c r="G13" s="23">
        <f>(D13+E13+F13)/3</f>
        <v>7316.666666666667</v>
      </c>
      <c r="H13" s="25">
        <f t="shared" si="0"/>
        <v>7316.666666666667</v>
      </c>
      <c r="I13" s="21">
        <f t="shared" ref="I13:I16" si="4">((G13-D13)*(G13-D13)+(G13-E13)*(G13-E13)+(G13-F13)*(G13-F13))/2</f>
        <v>6235833.333333333</v>
      </c>
      <c r="J13" s="26">
        <f t="shared" ref="J13:J16" si="5">SQRT(I13)</f>
        <v>2497.1650592888996</v>
      </c>
      <c r="K13" s="21">
        <f t="shared" ref="K13:K16" si="6">J13/G13*100</f>
        <v>34.129818577980402</v>
      </c>
      <c r="L13" s="1"/>
      <c r="M13" s="1"/>
    </row>
    <row r="14" spans="1:13" ht="31.5" x14ac:dyDescent="0.25">
      <c r="A14" s="29" t="s">
        <v>37</v>
      </c>
      <c r="B14" s="20" t="s">
        <v>27</v>
      </c>
      <c r="C14" s="21">
        <v>6</v>
      </c>
      <c r="D14" s="22">
        <v>22060</v>
      </c>
      <c r="E14" s="21">
        <v>25056</v>
      </c>
      <c r="F14" s="22">
        <v>18480</v>
      </c>
      <c r="G14" s="23">
        <f>(D14+E14+F14)/3</f>
        <v>21865.333333333332</v>
      </c>
      <c r="H14" s="25">
        <f t="shared" si="0"/>
        <v>131192</v>
      </c>
      <c r="I14" s="21">
        <f t="shared" si="1"/>
        <v>10839365.333333332</v>
      </c>
      <c r="J14" s="26">
        <f t="shared" si="2"/>
        <v>3292.3191420840922</v>
      </c>
      <c r="K14" s="21">
        <f t="shared" si="3"/>
        <v>15.057255665364163</v>
      </c>
      <c r="L14" s="1"/>
      <c r="M14" s="1"/>
    </row>
    <row r="15" spans="1:13" ht="47.25" x14ac:dyDescent="0.25">
      <c r="A15" s="29" t="s">
        <v>38</v>
      </c>
      <c r="B15" s="20" t="s">
        <v>27</v>
      </c>
      <c r="C15" s="21">
        <v>1</v>
      </c>
      <c r="D15" s="22">
        <v>17600</v>
      </c>
      <c r="E15" s="21">
        <v>17415</v>
      </c>
      <c r="F15" s="22">
        <v>41297</v>
      </c>
      <c r="G15" s="23">
        <f>(D15+E15+F15)/3</f>
        <v>25437.333333333332</v>
      </c>
      <c r="H15" s="25">
        <f t="shared" si="0"/>
        <v>25437.333333333332</v>
      </c>
      <c r="I15" s="21">
        <f t="shared" si="4"/>
        <v>188655326.33333334</v>
      </c>
      <c r="J15" s="26">
        <f t="shared" si="5"/>
        <v>13735.185704362841</v>
      </c>
      <c r="K15" s="21">
        <f t="shared" si="6"/>
        <v>53.996169820065688</v>
      </c>
      <c r="L15" s="1"/>
      <c r="M15" s="1"/>
    </row>
    <row r="16" spans="1:13" ht="27" customHeight="1" x14ac:dyDescent="0.25">
      <c r="A16" s="29" t="s">
        <v>39</v>
      </c>
      <c r="B16" s="20" t="s">
        <v>27</v>
      </c>
      <c r="C16" s="21">
        <v>5</v>
      </c>
      <c r="D16" s="22">
        <v>3375</v>
      </c>
      <c r="E16" s="21">
        <v>3500</v>
      </c>
      <c r="F16" s="22">
        <v>2250</v>
      </c>
      <c r="G16" s="23">
        <f t="shared" ref="G16" si="7">(D16+E16+F16)/3</f>
        <v>3041.6666666666665</v>
      </c>
      <c r="H16" s="26">
        <f t="shared" si="0"/>
        <v>15208.333333333332</v>
      </c>
      <c r="I16" s="21">
        <f t="shared" si="4"/>
        <v>473958.33333333337</v>
      </c>
      <c r="J16" s="26">
        <f t="shared" si="5"/>
        <v>688.44631841076273</v>
      </c>
      <c r="K16" s="21">
        <f t="shared" si="6"/>
        <v>22.63385156418946</v>
      </c>
      <c r="L16" s="1"/>
      <c r="M16" s="1"/>
    </row>
    <row r="17" spans="1:13" ht="24" customHeight="1" x14ac:dyDescent="0.25">
      <c r="A17" s="33" t="s">
        <v>26</v>
      </c>
      <c r="B17" s="34"/>
      <c r="C17" s="34"/>
      <c r="D17" s="34"/>
      <c r="E17" s="34"/>
      <c r="F17" s="34"/>
      <c r="G17" s="34"/>
      <c r="H17" s="35">
        <f>SUM(H12:H16)</f>
        <v>185521.33333333334</v>
      </c>
      <c r="I17" s="36"/>
      <c r="J17" s="36"/>
      <c r="K17" s="37"/>
      <c r="L17" s="1"/>
      <c r="M17" s="1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5">
      <c r="A19" s="1"/>
      <c r="B19" s="1"/>
      <c r="C19" s="1"/>
      <c r="D19" s="1"/>
      <c r="E19" s="1"/>
      <c r="F19" s="13"/>
      <c r="G19" s="1"/>
      <c r="H19" s="1"/>
      <c r="I19" s="1"/>
      <c r="J19" s="1"/>
      <c r="K19" s="1"/>
      <c r="L19" s="1"/>
      <c r="M19" s="1"/>
    </row>
    <row r="20" spans="1:13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20.25" x14ac:dyDescent="0.3">
      <c r="A21" s="4" t="s">
        <v>25</v>
      </c>
      <c r="B21" s="4"/>
      <c r="C21" s="4"/>
      <c r="D21" s="4"/>
      <c r="E21" s="12">
        <f>H17</f>
        <v>185521.33333333334</v>
      </c>
      <c r="G21" s="11"/>
      <c r="H21" s="11"/>
      <c r="I21" s="4"/>
      <c r="J21" s="4"/>
      <c r="K21" s="4"/>
      <c r="L21" s="1"/>
      <c r="M21" s="1"/>
    </row>
    <row r="22" spans="1:13" x14ac:dyDescent="0.25">
      <c r="A22" s="4"/>
      <c r="B22" s="4"/>
      <c r="C22" s="4" t="s">
        <v>23</v>
      </c>
      <c r="D22" s="4"/>
      <c r="E22" s="4"/>
      <c r="F22" s="4" t="s">
        <v>23</v>
      </c>
      <c r="G22" s="4"/>
      <c r="H22" s="4"/>
      <c r="I22" s="1"/>
      <c r="J22" s="1"/>
      <c r="K22" s="1"/>
      <c r="L22" s="1"/>
      <c r="M22" s="1"/>
    </row>
    <row r="23" spans="1:13" x14ac:dyDescent="0.25">
      <c r="A23" s="10" t="s">
        <v>5</v>
      </c>
      <c r="B23" s="10"/>
      <c r="C23" s="10"/>
      <c r="D23" s="10"/>
      <c r="E23" s="1"/>
      <c r="F23" s="1"/>
      <c r="G23" s="1"/>
      <c r="H23" s="1"/>
      <c r="I23" s="3"/>
      <c r="J23" s="3"/>
      <c r="K23" s="1"/>
      <c r="L23" s="1"/>
      <c r="M23" s="1"/>
    </row>
    <row r="24" spans="1:13" x14ac:dyDescent="0.25">
      <c r="A24" s="8" t="s">
        <v>6</v>
      </c>
      <c r="B24" s="8"/>
      <c r="C24" s="8"/>
      <c r="D24" s="8"/>
      <c r="E24" s="8"/>
      <c r="F24" s="8"/>
      <c r="G24" s="8"/>
      <c r="H24" s="1"/>
      <c r="I24" s="1"/>
      <c r="J24" s="2"/>
      <c r="K24" s="1"/>
      <c r="L24" s="1"/>
      <c r="M24" s="1"/>
    </row>
    <row r="25" spans="1:13" x14ac:dyDescent="0.25">
      <c r="A25" s="7" t="s">
        <v>7</v>
      </c>
      <c r="B25" s="7"/>
      <c r="C25" s="7"/>
      <c r="D25" s="7"/>
      <c r="E25" s="1"/>
      <c r="F25" s="1"/>
      <c r="G25" s="1"/>
      <c r="H25" s="1"/>
      <c r="I25" s="1"/>
      <c r="J25" s="2"/>
      <c r="K25" s="1"/>
      <c r="L25" s="1"/>
      <c r="M25" s="1"/>
    </row>
    <row r="26" spans="1:13" x14ac:dyDescent="0.25">
      <c r="A26" s="7" t="s">
        <v>8</v>
      </c>
      <c r="B26" s="7"/>
      <c r="C26" s="7"/>
      <c r="D26" s="7"/>
      <c r="E26" s="7"/>
      <c r="F26" s="1"/>
      <c r="G26" s="1"/>
      <c r="H26" s="1"/>
      <c r="I26" s="1"/>
      <c r="J26" s="1"/>
      <c r="K26" s="1"/>
      <c r="L26" s="1"/>
      <c r="M26" s="1"/>
    </row>
    <row r="27" spans="1:13" x14ac:dyDescent="0.25">
      <c r="A27" s="7" t="s">
        <v>9</v>
      </c>
      <c r="B27" s="7"/>
      <c r="C27" s="7"/>
      <c r="D27" s="7"/>
      <c r="E27" s="7"/>
      <c r="F27" s="1"/>
      <c r="G27" s="1"/>
      <c r="H27" s="1"/>
      <c r="I27" s="1"/>
      <c r="J27" s="1"/>
      <c r="K27" s="1"/>
      <c r="L27" s="1"/>
      <c r="M27" s="1"/>
    </row>
    <row r="28" spans="1:13" x14ac:dyDescent="0.25">
      <c r="A28" s="7" t="s">
        <v>10</v>
      </c>
      <c r="B28" s="7"/>
      <c r="C28" s="7"/>
      <c r="D28" s="7"/>
      <c r="E28" s="7"/>
      <c r="F28" s="7"/>
      <c r="G28" s="1"/>
      <c r="H28" s="1"/>
      <c r="I28" s="8"/>
      <c r="J28" s="8"/>
      <c r="K28" s="1"/>
      <c r="L28" s="1"/>
      <c r="M28" s="1"/>
    </row>
    <row r="29" spans="1:13" ht="15.75" x14ac:dyDescent="0.25">
      <c r="A29" s="8" t="s">
        <v>11</v>
      </c>
      <c r="B29" s="8"/>
      <c r="C29" s="8"/>
      <c r="D29" s="8"/>
      <c r="E29" s="8"/>
      <c r="F29" s="8"/>
      <c r="G29" s="8"/>
      <c r="H29" s="8"/>
      <c r="I29" s="6"/>
      <c r="J29" s="6"/>
      <c r="K29" s="6"/>
      <c r="L29" s="1"/>
      <c r="M29" s="1"/>
    </row>
    <row r="30" spans="1:13" ht="15.75" x14ac:dyDescent="0.25">
      <c r="A30" s="6" t="s">
        <v>28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1"/>
      <c r="M30" s="1"/>
    </row>
    <row r="31" spans="1:13" ht="15.75" x14ac:dyDescent="0.25">
      <c r="A31" s="6" t="s">
        <v>29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1"/>
      <c r="M31" s="1"/>
    </row>
    <row r="32" spans="1:13" ht="15.75" x14ac:dyDescent="0.25">
      <c r="A32" s="6" t="s">
        <v>30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1"/>
      <c r="M32" s="1"/>
    </row>
    <row r="33" spans="1:13" ht="15.75" x14ac:dyDescent="0.25">
      <c r="A33" s="6" t="s">
        <v>43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1"/>
      <c r="M33" s="1"/>
    </row>
    <row r="34" spans="1:13" ht="15.75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1"/>
      <c r="M34" s="1"/>
    </row>
    <row r="35" spans="1:13" ht="15.75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"/>
      <c r="M35" s="1"/>
    </row>
    <row r="36" spans="1:13" ht="15.75" x14ac:dyDescent="0.25">
      <c r="A36" s="6" t="s">
        <v>31</v>
      </c>
      <c r="B36" s="6"/>
      <c r="C36" s="6"/>
      <c r="D36" s="6"/>
      <c r="E36" s="6"/>
      <c r="F36" s="6"/>
      <c r="G36" s="6"/>
      <c r="H36" s="6"/>
      <c r="I36" s="6"/>
      <c r="L36" s="1"/>
      <c r="M36" s="1"/>
    </row>
    <row r="37" spans="1:13" ht="15.75" x14ac:dyDescent="0.25">
      <c r="A37" s="6" t="s">
        <v>33</v>
      </c>
      <c r="B37" s="6"/>
      <c r="C37" s="6"/>
      <c r="D37" s="6"/>
      <c r="E37" s="6"/>
      <c r="F37" s="6"/>
      <c r="G37" s="6"/>
      <c r="H37" s="6"/>
      <c r="I37" s="6"/>
      <c r="J37" s="9"/>
      <c r="K37" s="9" t="s">
        <v>32</v>
      </c>
      <c r="L37" s="1"/>
      <c r="M37" s="1"/>
    </row>
    <row r="38" spans="1:13" ht="15.75" x14ac:dyDescent="0.25">
      <c r="A38" s="6"/>
      <c r="B38" s="6"/>
      <c r="C38" s="6"/>
      <c r="D38" s="6"/>
      <c r="E38" s="6"/>
      <c r="F38" s="6"/>
      <c r="G38" s="6"/>
      <c r="H38" s="6"/>
      <c r="I38" s="6"/>
      <c r="J38" s="9"/>
      <c r="K38" s="9"/>
      <c r="L38" s="1"/>
      <c r="M38" s="1"/>
    </row>
    <row r="39" spans="1:13" ht="15.75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1"/>
      <c r="M39" s="1"/>
    </row>
    <row r="40" spans="1:13" ht="15.75" x14ac:dyDescent="0.25">
      <c r="A40" s="6"/>
      <c r="B40" s="6"/>
      <c r="C40" s="6"/>
      <c r="D40" s="6"/>
      <c r="E40" s="6"/>
      <c r="F40" s="6"/>
      <c r="G40" s="6"/>
      <c r="H40" s="6"/>
      <c r="I40" s="5"/>
      <c r="J40" s="5"/>
      <c r="M40" s="1"/>
    </row>
    <row r="41" spans="1:13" ht="15.75" x14ac:dyDescent="0.25">
      <c r="A41" s="30" t="s">
        <v>22</v>
      </c>
      <c r="B41" s="30"/>
      <c r="C41" s="30"/>
      <c r="D41" s="30"/>
      <c r="E41" s="30"/>
      <c r="F41" s="30"/>
      <c r="G41" s="30"/>
      <c r="H41" s="30"/>
      <c r="I41" s="31"/>
      <c r="J41" s="31"/>
      <c r="K41" s="32" t="s">
        <v>42</v>
      </c>
      <c r="L41" s="14"/>
      <c r="M41" s="1"/>
    </row>
    <row r="42" spans="1:13" x14ac:dyDescent="0.25">
      <c r="M42" s="1"/>
    </row>
    <row r="43" spans="1:13" x14ac:dyDescent="0.25">
      <c r="M43" s="1"/>
    </row>
    <row r="44" spans="1:13" x14ac:dyDescent="0.25">
      <c r="M44" s="1"/>
    </row>
    <row r="45" spans="1:13" x14ac:dyDescent="0.25">
      <c r="M45" s="1"/>
    </row>
    <row r="46" spans="1:13" x14ac:dyDescent="0.25">
      <c r="M46" s="1"/>
    </row>
    <row r="47" spans="1:13" x14ac:dyDescent="0.25">
      <c r="M47" s="1"/>
    </row>
    <row r="48" spans="1:13" x14ac:dyDescent="0.25">
      <c r="M48" s="1"/>
    </row>
    <row r="49" spans="12:13" x14ac:dyDescent="0.25">
      <c r="M49" s="1"/>
    </row>
    <row r="50" spans="12:13" x14ac:dyDescent="0.25">
      <c r="M50" s="1"/>
    </row>
    <row r="51" spans="12:13" x14ac:dyDescent="0.25">
      <c r="M51" s="1"/>
    </row>
    <row r="52" spans="12:13" x14ac:dyDescent="0.25">
      <c r="M52" s="1"/>
    </row>
    <row r="53" spans="12:13" x14ac:dyDescent="0.25">
      <c r="M53" s="1"/>
    </row>
    <row r="54" spans="12:13" x14ac:dyDescent="0.25">
      <c r="M54" s="1"/>
    </row>
    <row r="55" spans="12:13" x14ac:dyDescent="0.25">
      <c r="M55" s="1"/>
    </row>
    <row r="56" spans="12:13" x14ac:dyDescent="0.25">
      <c r="M56" s="1"/>
    </row>
    <row r="57" spans="12:13" x14ac:dyDescent="0.25">
      <c r="L57" s="1"/>
      <c r="M57" s="1"/>
    </row>
    <row r="58" spans="12:13" x14ac:dyDescent="0.25">
      <c r="L58" s="1"/>
      <c r="M58" s="1"/>
    </row>
    <row r="59" spans="12:13" x14ac:dyDescent="0.25">
      <c r="L59" s="1"/>
      <c r="M59" s="1"/>
    </row>
    <row r="60" spans="12:13" x14ac:dyDescent="0.25">
      <c r="L60" s="1"/>
      <c r="M60" s="1"/>
    </row>
    <row r="61" spans="12:13" x14ac:dyDescent="0.25">
      <c r="L61" s="1"/>
      <c r="M61" s="1"/>
    </row>
    <row r="62" spans="12:13" x14ac:dyDescent="0.25">
      <c r="L62" s="1"/>
      <c r="M62" s="1"/>
    </row>
    <row r="63" spans="12:13" x14ac:dyDescent="0.25">
      <c r="L63" s="1"/>
      <c r="M63" s="1"/>
    </row>
    <row r="64" spans="12:13" x14ac:dyDescent="0.25">
      <c r="L64" s="1"/>
      <c r="M64" s="1"/>
    </row>
    <row r="65" spans="12:13" x14ac:dyDescent="0.25">
      <c r="L65" s="1"/>
      <c r="M65" s="1"/>
    </row>
    <row r="66" spans="12:13" x14ac:dyDescent="0.25">
      <c r="L66" s="1"/>
      <c r="M66" s="1"/>
    </row>
    <row r="67" spans="12:13" x14ac:dyDescent="0.25">
      <c r="L67" s="1"/>
      <c r="M67" s="1"/>
    </row>
    <row r="68" spans="12:13" x14ac:dyDescent="0.25">
      <c r="L68" s="1"/>
      <c r="M68" s="1"/>
    </row>
    <row r="69" spans="12:13" x14ac:dyDescent="0.25">
      <c r="L69" s="1"/>
      <c r="M69" s="1"/>
    </row>
    <row r="70" spans="12:13" x14ac:dyDescent="0.25">
      <c r="L70" s="1"/>
      <c r="M70" s="1"/>
    </row>
    <row r="71" spans="12:13" x14ac:dyDescent="0.25">
      <c r="L71" s="1"/>
      <c r="M71" s="1"/>
    </row>
    <row r="72" spans="12:13" x14ac:dyDescent="0.25">
      <c r="L72" s="1"/>
      <c r="M72" s="1"/>
    </row>
    <row r="73" spans="12:13" x14ac:dyDescent="0.25">
      <c r="L73" s="1"/>
      <c r="M73" s="1"/>
    </row>
    <row r="74" spans="12:13" x14ac:dyDescent="0.25">
      <c r="L74" s="1"/>
      <c r="M74" s="1"/>
    </row>
    <row r="75" spans="12:13" x14ac:dyDescent="0.25">
      <c r="L75" s="1"/>
      <c r="M75" s="1"/>
    </row>
    <row r="76" spans="12:13" x14ac:dyDescent="0.25">
      <c r="L76" s="1"/>
      <c r="M76" s="1"/>
    </row>
    <row r="77" spans="12:13" x14ac:dyDescent="0.25">
      <c r="L77" s="1"/>
      <c r="M77" s="1"/>
    </row>
    <row r="78" spans="12:13" x14ac:dyDescent="0.25">
      <c r="L78" s="1"/>
      <c r="M78" s="1"/>
    </row>
    <row r="79" spans="12:13" x14ac:dyDescent="0.25">
      <c r="L79" s="1"/>
      <c r="M79" s="1"/>
    </row>
    <row r="80" spans="12:13" x14ac:dyDescent="0.25">
      <c r="L80" s="1"/>
      <c r="M80" s="1"/>
    </row>
    <row r="81" spans="12:13" x14ac:dyDescent="0.25">
      <c r="L81" s="1"/>
      <c r="M81" s="1"/>
    </row>
    <row r="82" spans="12:13" x14ac:dyDescent="0.25">
      <c r="L82" s="1"/>
      <c r="M82" s="1"/>
    </row>
    <row r="83" spans="12:13" x14ac:dyDescent="0.25">
      <c r="L83" s="1"/>
      <c r="M83" s="1"/>
    </row>
    <row r="84" spans="12:13" x14ac:dyDescent="0.25">
      <c r="L84" s="1"/>
      <c r="M84" s="1"/>
    </row>
    <row r="85" spans="12:13" x14ac:dyDescent="0.25">
      <c r="L85" s="1"/>
      <c r="M85" s="1"/>
    </row>
    <row r="86" spans="12:13" x14ac:dyDescent="0.25">
      <c r="L86" s="1"/>
      <c r="M86" s="1"/>
    </row>
    <row r="87" spans="12:13" x14ac:dyDescent="0.25">
      <c r="L87" s="1"/>
      <c r="M87" s="1"/>
    </row>
    <row r="88" spans="12:13" x14ac:dyDescent="0.25">
      <c r="L88" s="1"/>
      <c r="M88" s="1"/>
    </row>
    <row r="89" spans="12:13" x14ac:dyDescent="0.25">
      <c r="L89" s="1"/>
      <c r="M89" s="1"/>
    </row>
    <row r="90" spans="12:13" x14ac:dyDescent="0.25">
      <c r="L90" s="1"/>
      <c r="M90" s="1"/>
    </row>
    <row r="91" spans="12:13" x14ac:dyDescent="0.25">
      <c r="L91" s="1"/>
      <c r="M91" s="1"/>
    </row>
    <row r="92" spans="12:13" x14ac:dyDescent="0.25">
      <c r="L92" s="1"/>
      <c r="M92" s="1"/>
    </row>
    <row r="93" spans="12:13" x14ac:dyDescent="0.25">
      <c r="L93" s="1"/>
      <c r="M93" s="1"/>
    </row>
    <row r="94" spans="12:13" x14ac:dyDescent="0.25">
      <c r="L94" s="1"/>
      <c r="M94" s="1"/>
    </row>
    <row r="95" spans="12:13" x14ac:dyDescent="0.25">
      <c r="L95" s="1"/>
      <c r="M95" s="1"/>
    </row>
    <row r="96" spans="12:13" x14ac:dyDescent="0.25">
      <c r="L96" s="1"/>
      <c r="M96" s="1"/>
    </row>
    <row r="97" spans="12:13" x14ac:dyDescent="0.25">
      <c r="L97" s="1"/>
      <c r="M97" s="1"/>
    </row>
    <row r="98" spans="12:13" x14ac:dyDescent="0.25">
      <c r="L98" s="1"/>
      <c r="M98" s="1"/>
    </row>
    <row r="99" spans="12:13" x14ac:dyDescent="0.25">
      <c r="L99" s="1"/>
      <c r="M99" s="1"/>
    </row>
    <row r="100" spans="12:13" x14ac:dyDescent="0.25">
      <c r="L100" s="1"/>
      <c r="M100" s="1"/>
    </row>
    <row r="101" spans="12:13" x14ac:dyDescent="0.25">
      <c r="L101" s="1"/>
      <c r="M101" s="1"/>
    </row>
    <row r="102" spans="12:13" x14ac:dyDescent="0.25">
      <c r="L102" s="1"/>
      <c r="M102" s="1"/>
    </row>
    <row r="103" spans="12:13" x14ac:dyDescent="0.25">
      <c r="L103" s="1"/>
      <c r="M103" s="1"/>
    </row>
    <row r="104" spans="12:13" x14ac:dyDescent="0.25">
      <c r="L104" s="1"/>
      <c r="M104" s="1"/>
    </row>
    <row r="105" spans="12:13" x14ac:dyDescent="0.25">
      <c r="L105" s="1"/>
      <c r="M105" s="1"/>
    </row>
    <row r="106" spans="12:13" x14ac:dyDescent="0.25">
      <c r="L106" s="1"/>
      <c r="M106" s="1"/>
    </row>
    <row r="107" spans="12:13" x14ac:dyDescent="0.25">
      <c r="L107" s="1"/>
      <c r="M107" s="1"/>
    </row>
    <row r="108" spans="12:13" x14ac:dyDescent="0.25">
      <c r="L108" s="1"/>
      <c r="M108" s="1"/>
    </row>
    <row r="109" spans="12:13" x14ac:dyDescent="0.25">
      <c r="L109" s="1"/>
      <c r="M109" s="1"/>
    </row>
    <row r="110" spans="12:13" x14ac:dyDescent="0.25">
      <c r="L110" s="1"/>
      <c r="M110" s="1"/>
    </row>
    <row r="111" spans="12:13" x14ac:dyDescent="0.25">
      <c r="L111" s="1"/>
      <c r="M111" s="1"/>
    </row>
    <row r="112" spans="12:13" x14ac:dyDescent="0.25">
      <c r="L112" s="1"/>
      <c r="M112" s="1"/>
    </row>
    <row r="113" spans="12:13" x14ac:dyDescent="0.25">
      <c r="L113" s="1"/>
      <c r="M113" s="1"/>
    </row>
    <row r="114" spans="12:13" x14ac:dyDescent="0.25">
      <c r="L114" s="1"/>
      <c r="M114" s="1"/>
    </row>
    <row r="115" spans="12:13" x14ac:dyDescent="0.25">
      <c r="L115" s="1"/>
      <c r="M115" s="1"/>
    </row>
    <row r="116" spans="12:13" x14ac:dyDescent="0.25">
      <c r="L116" s="1"/>
      <c r="M116" s="1"/>
    </row>
    <row r="117" spans="12:13" x14ac:dyDescent="0.25">
      <c r="L117" s="1"/>
      <c r="M117" s="1"/>
    </row>
    <row r="118" spans="12:13" x14ac:dyDescent="0.25">
      <c r="L118" s="1"/>
      <c r="M118" s="1"/>
    </row>
    <row r="119" spans="12:13" x14ac:dyDescent="0.25">
      <c r="L119" s="1"/>
      <c r="M119" s="1"/>
    </row>
    <row r="120" spans="12:13" x14ac:dyDescent="0.25">
      <c r="L120" s="1"/>
      <c r="M120" s="1"/>
    </row>
    <row r="121" spans="12:13" x14ac:dyDescent="0.25">
      <c r="L121" s="1"/>
      <c r="M121" s="1"/>
    </row>
    <row r="122" spans="12:13" x14ac:dyDescent="0.25">
      <c r="L122" s="1"/>
      <c r="M122" s="1"/>
    </row>
    <row r="123" spans="12:13" x14ac:dyDescent="0.25">
      <c r="L123" s="1"/>
      <c r="M123" s="1"/>
    </row>
    <row r="124" spans="12:13" x14ac:dyDescent="0.25">
      <c r="L124" s="1"/>
      <c r="M124" s="1"/>
    </row>
    <row r="125" spans="12:13" x14ac:dyDescent="0.25">
      <c r="L125" s="1"/>
      <c r="M125" s="1"/>
    </row>
    <row r="126" spans="12:13" x14ac:dyDescent="0.25">
      <c r="L126" s="1"/>
      <c r="M126" s="1"/>
    </row>
    <row r="127" spans="12:13" x14ac:dyDescent="0.25">
      <c r="L127" s="1"/>
      <c r="M127" s="1"/>
    </row>
    <row r="128" spans="12:13" x14ac:dyDescent="0.25">
      <c r="L128" s="1"/>
      <c r="M128" s="1"/>
    </row>
    <row r="129" spans="12:13" x14ac:dyDescent="0.25">
      <c r="L129" s="1"/>
      <c r="M129" s="1"/>
    </row>
    <row r="130" spans="12:13" x14ac:dyDescent="0.25">
      <c r="L130" s="1"/>
      <c r="M130" s="1"/>
    </row>
    <row r="131" spans="12:13" x14ac:dyDescent="0.25">
      <c r="L131" s="1"/>
      <c r="M131" s="1"/>
    </row>
  </sheetData>
  <mergeCells count="11">
    <mergeCell ref="A17:G17"/>
    <mergeCell ref="H17:K17"/>
    <mergeCell ref="H3:K3"/>
    <mergeCell ref="I1:K1"/>
    <mergeCell ref="B10:K10"/>
    <mergeCell ref="H6:J6"/>
    <mergeCell ref="A7:K7"/>
    <mergeCell ref="B8:K8"/>
    <mergeCell ref="I2:K2"/>
    <mergeCell ref="I4:K4"/>
    <mergeCell ref="I5:K5"/>
  </mergeCells>
  <pageMargins left="0.70866141732283472" right="0.70866141732283472" top="0.35433070866141736" bottom="0.19685039370078741" header="0.31496062992125984" footer="0.31496062992125984"/>
  <pageSetup paperSize="9" scale="21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 Егор Максимович</dc:creator>
  <cp:lastModifiedBy>Бужак</cp:lastModifiedBy>
  <cp:lastPrinted>2026-05-28T09:44:51Z</cp:lastPrinted>
  <dcterms:created xsi:type="dcterms:W3CDTF">2014-03-03T05:25:34Z</dcterms:created>
  <dcterms:modified xsi:type="dcterms:W3CDTF">2026-05-29T06:41:31Z</dcterms:modified>
</cp:coreProperties>
</file>