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</sheets>
  <definedNames>
    <definedName name="название">#REF!</definedName>
  </definedNames>
  <calcPr calcId="145621"/>
</workbook>
</file>

<file path=xl/calcChain.xml><?xml version="1.0" encoding="utf-8"?>
<calcChain xmlns="http://schemas.openxmlformats.org/spreadsheetml/2006/main">
  <c r="F9" i="1" l="1"/>
  <c r="G9" i="1" l="1"/>
  <c r="I9" i="1" l="1"/>
  <c r="H9" i="1" l="1"/>
</calcChain>
</file>

<file path=xl/sharedStrings.xml><?xml version="1.0" encoding="utf-8"?>
<sst xmlns="http://schemas.openxmlformats.org/spreadsheetml/2006/main" count="23" uniqueCount="23">
  <si>
    <t>ОБОСНОВАНИЕ:</t>
  </si>
  <si>
    <t>ПРЕДМЕТ КОНТРАКТА:</t>
  </si>
  <si>
    <t>ИСПОЛЬЗУЕМЫЙ МЕТОД ОПРЕДЕЛЕНИЯ ЦЕНЫ:</t>
  </si>
  <si>
    <t>метод сопоставимых рыночных цен (анализ рынка) (п.2 ст.22 Федерального закона № 44-ФЗ)</t>
  </si>
  <si>
    <t>РАСЧЕТ:</t>
  </si>
  <si>
    <t>Кол-во, ед.</t>
  </si>
  <si>
    <t>Средняя цена за 1 ед. ТРУ, руб.</t>
  </si>
  <si>
    <t>Среднее квадратичное отклонение</t>
  </si>
  <si>
    <t>Коэффициент вариации</t>
  </si>
  <si>
    <t>Дата подготовки расчета</t>
  </si>
  <si>
    <t>*Значения в графе 8 не должны превышать 33%. В противном случае совокупность значений, используемых в расчете, считается неоднородной и целесообразно провести дополнительные исследования в целях увеличения количества ценовой информации, используемой в расчетах.</t>
  </si>
  <si>
    <t>начальной (максимальной) цены контракта (НМЦК)</t>
  </si>
  <si>
    <t>Среднерыночная стоимость, руб.</t>
  </si>
  <si>
    <t xml:space="preserve">Наименование </t>
  </si>
  <si>
    <t>Нормативные затраты:</t>
  </si>
  <si>
    <t>Предлагаемая  цена за 1 ед. по проведению работ, руб.</t>
  </si>
  <si>
    <t>п.88 приложения к приказу Росстата от 26.04.2017 №299</t>
  </si>
  <si>
    <t>ЦК, руб.</t>
  </si>
  <si>
    <t>Манометр сигнализирующий ДМ2010СгУ2</t>
  </si>
  <si>
    <t>поставка манометров для станции пожаротушения</t>
  </si>
  <si>
    <t>Скриншот 1</t>
  </si>
  <si>
    <t>Скриншот 2</t>
  </si>
  <si>
    <t>Скриншот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</si>
</sst>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0" xfId="0" applyFont="1"/>
    <xf numFmtId="0" fontId="1" fillId="0" borderId="10" xfId="0" applyFont="1" applyBorder="1" applyAlignment="1">
      <alignment horizontal="left" vertical="center" wrapText="1"/>
    </xf>
    <xf numFmtId="0" fontId="4" fillId="0" borderId="13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/>
    </xf>
    <xf numFmtId="0" fontId="0" fillId="0" borderId="0" xfId="0" applyFont="1"/>
    <xf numFmtId="0" fontId="1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/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/>
    <xf numFmtId="0" fontId="1" fillId="0" borderId="8" xfId="0" applyFont="1" applyBorder="1" applyAlignment="1">
      <alignment horizontal="left" vertical="center" wrapText="1"/>
    </xf>
    <xf numFmtId="0" fontId="2" fillId="0" borderId="9" xfId="0" applyFont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/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vvl-trad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L4" sqref="L4"/>
    </sheetView>
  </sheetViews>
  <sheetFormatPr defaultRowHeight="15" x14ac:dyDescent="0.25"/>
  <cols>
    <col min="1" max="1" width="30" customWidth="1"/>
    <col min="2" max="2" width="6.5703125" customWidth="1"/>
    <col min="3" max="3" width="16.85546875" customWidth="1"/>
    <col min="4" max="4" width="18" customWidth="1"/>
    <col min="5" max="5" width="16.85546875" customWidth="1"/>
    <col min="6" max="6" width="10.42578125" customWidth="1"/>
    <col min="7" max="8" width="13.85546875" customWidth="1"/>
    <col min="9" max="9" width="14.7109375" customWidth="1"/>
  </cols>
  <sheetData>
    <row r="1" spans="1:10" ht="24.75" customHeight="1" thickTop="1" x14ac:dyDescent="0.3">
      <c r="A1" s="1" t="s">
        <v>0</v>
      </c>
      <c r="B1" s="21" t="s">
        <v>11</v>
      </c>
      <c r="C1" s="22"/>
      <c r="D1" s="22"/>
      <c r="E1" s="22"/>
      <c r="F1" s="22"/>
      <c r="G1" s="23"/>
      <c r="H1" s="2"/>
      <c r="I1" s="2"/>
    </row>
    <row r="2" spans="1:10" ht="24.75" customHeight="1" x14ac:dyDescent="0.3">
      <c r="A2" s="13" t="s">
        <v>14</v>
      </c>
      <c r="B2" s="33" t="s">
        <v>16</v>
      </c>
      <c r="C2" s="34"/>
      <c r="D2" s="34"/>
      <c r="E2" s="34"/>
      <c r="F2" s="34"/>
      <c r="G2" s="35"/>
      <c r="H2" s="2"/>
      <c r="I2" s="2"/>
    </row>
    <row r="3" spans="1:10" ht="34.5" customHeight="1" x14ac:dyDescent="0.3">
      <c r="A3" s="3" t="s">
        <v>1</v>
      </c>
      <c r="B3" s="24" t="s">
        <v>19</v>
      </c>
      <c r="C3" s="25"/>
      <c r="D3" s="25"/>
      <c r="E3" s="25"/>
      <c r="F3" s="25"/>
      <c r="G3" s="26"/>
      <c r="H3" s="2"/>
      <c r="I3" s="2"/>
    </row>
    <row r="4" spans="1:10" ht="51" customHeight="1" thickBot="1" x14ac:dyDescent="0.3">
      <c r="A4" s="4" t="s">
        <v>2</v>
      </c>
      <c r="B4" s="27" t="s">
        <v>3</v>
      </c>
      <c r="C4" s="27"/>
      <c r="D4" s="27"/>
      <c r="E4" s="27"/>
      <c r="F4" s="27"/>
      <c r="G4" s="28"/>
      <c r="H4" s="5"/>
      <c r="I4" s="5"/>
    </row>
    <row r="5" spans="1:10" ht="16.5" thickTop="1" x14ac:dyDescent="0.25">
      <c r="A5" s="6" t="s">
        <v>4</v>
      </c>
      <c r="B5" s="5"/>
      <c r="C5" s="5"/>
      <c r="D5" s="5"/>
      <c r="E5" s="5"/>
      <c r="F5" s="5"/>
      <c r="G5" s="5"/>
      <c r="H5" s="5"/>
      <c r="I5" s="5"/>
    </row>
    <row r="6" spans="1:10" ht="34.5" customHeight="1" x14ac:dyDescent="0.25">
      <c r="A6" s="29" t="s">
        <v>13</v>
      </c>
      <c r="B6" s="29" t="s">
        <v>5</v>
      </c>
      <c r="C6" s="29" t="s">
        <v>15</v>
      </c>
      <c r="D6" s="29"/>
      <c r="E6" s="29"/>
      <c r="F6" s="30" t="s">
        <v>6</v>
      </c>
      <c r="G6" s="31" t="s">
        <v>7</v>
      </c>
      <c r="H6" s="31" t="s">
        <v>8</v>
      </c>
      <c r="I6" s="36" t="s">
        <v>12</v>
      </c>
    </row>
    <row r="7" spans="1:10" ht="88.5" customHeight="1" x14ac:dyDescent="0.25">
      <c r="A7" s="29"/>
      <c r="B7" s="29"/>
      <c r="C7" s="8" t="s">
        <v>20</v>
      </c>
      <c r="D7" s="8" t="s">
        <v>21</v>
      </c>
      <c r="E7" s="16" t="s">
        <v>22</v>
      </c>
      <c r="F7" s="30"/>
      <c r="G7" s="32"/>
      <c r="H7" s="32"/>
      <c r="I7" s="37"/>
    </row>
    <row r="8" spans="1:10" ht="15.75" customHeight="1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10">
        <v>7</v>
      </c>
      <c r="H8" s="10">
        <v>8</v>
      </c>
      <c r="I8" s="9">
        <v>9</v>
      </c>
    </row>
    <row r="9" spans="1:10" ht="30" x14ac:dyDescent="0.25">
      <c r="A9" s="14" t="s">
        <v>18</v>
      </c>
      <c r="B9" s="15">
        <v>2</v>
      </c>
      <c r="C9" s="17">
        <v>4795</v>
      </c>
      <c r="D9" s="18">
        <v>3706</v>
      </c>
      <c r="E9" s="17">
        <v>4037</v>
      </c>
      <c r="F9" s="19">
        <f>ROUND(AVERAGE(C9:E9),2)</f>
        <v>4179.33</v>
      </c>
      <c r="G9" s="19">
        <f>AVEDEV(C9:E9)</f>
        <v>410.44444444444434</v>
      </c>
      <c r="H9" s="19">
        <f t="shared" ref="H9" si="0">G9/F9*100</f>
        <v>9.8208192328541735</v>
      </c>
      <c r="I9" s="19">
        <f>ROUND(B9*F9,2)</f>
        <v>8358.66</v>
      </c>
    </row>
    <row r="10" spans="1:10" s="12" customFormat="1" ht="21.75" customHeight="1" x14ac:dyDescent="0.25">
      <c r="A10" s="44" t="s">
        <v>17</v>
      </c>
      <c r="B10" s="45"/>
      <c r="C10" s="45"/>
      <c r="D10" s="45"/>
      <c r="E10" s="45"/>
      <c r="F10" s="45"/>
      <c r="G10" s="45"/>
      <c r="H10" s="46"/>
      <c r="I10" s="19">
        <v>8350</v>
      </c>
    </row>
    <row r="11" spans="1:10" ht="15" customHeight="1" x14ac:dyDescent="0.25">
      <c r="A11" s="38" t="s">
        <v>9</v>
      </c>
      <c r="B11" s="39"/>
      <c r="C11" s="39"/>
      <c r="D11" s="39"/>
      <c r="E11" s="39"/>
      <c r="F11" s="39"/>
      <c r="G11" s="39"/>
      <c r="H11" s="40"/>
      <c r="I11" s="11">
        <v>46204</v>
      </c>
    </row>
    <row r="12" spans="1:10" ht="9.75" customHeight="1" x14ac:dyDescent="0.25">
      <c r="A12" s="7"/>
      <c r="B12" s="7"/>
      <c r="C12" s="5"/>
      <c r="D12" s="5"/>
      <c r="E12" s="5"/>
      <c r="F12" s="5"/>
      <c r="G12" s="5"/>
      <c r="H12" s="5"/>
      <c r="I12" s="5"/>
    </row>
    <row r="13" spans="1:10" ht="29.25" customHeight="1" x14ac:dyDescent="0.25">
      <c r="A13" s="41" t="s">
        <v>10</v>
      </c>
      <c r="B13" s="41"/>
      <c r="C13" s="41"/>
      <c r="D13" s="41"/>
      <c r="E13" s="41"/>
      <c r="F13" s="41"/>
      <c r="G13" s="41"/>
      <c r="H13" s="41"/>
      <c r="I13" s="41"/>
    </row>
    <row r="14" spans="1:10" ht="8.25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0" ht="36.6" customHeight="1" x14ac:dyDescent="0.3">
      <c r="A15" s="47"/>
      <c r="B15" s="48"/>
      <c r="C15" s="49"/>
      <c r="D15" s="50"/>
      <c r="E15" s="51"/>
      <c r="F15" s="5"/>
      <c r="G15" s="5"/>
      <c r="H15" s="42"/>
      <c r="I15" s="43"/>
      <c r="J15" s="20"/>
    </row>
  </sheetData>
  <mergeCells count="17">
    <mergeCell ref="H6:H7"/>
    <mergeCell ref="I6:I7"/>
    <mergeCell ref="A11:H11"/>
    <mergeCell ref="A13:I13"/>
    <mergeCell ref="A15:B15"/>
    <mergeCell ref="D15:E15"/>
    <mergeCell ref="H15:I15"/>
    <mergeCell ref="A10:H10"/>
    <mergeCell ref="B1:G1"/>
    <mergeCell ref="B3:G3"/>
    <mergeCell ref="B4:G4"/>
    <mergeCell ref="A6:A7"/>
    <mergeCell ref="B6:B7"/>
    <mergeCell ref="C6:E6"/>
    <mergeCell ref="F6:F7"/>
    <mergeCell ref="G6:G7"/>
    <mergeCell ref="B2:G2"/>
  </mergeCells>
  <dataValidations count="2">
    <dataValidation type="list" allowBlank="1" showInputMessage="1" showErrorMessage="1" sqref="B1:B2">
      <formula1>название</formula1>
    </dataValidation>
    <dataValidation type="list" allowBlank="1" showInputMessage="1" showErrorMessage="1" sqref="B4:F4">
      <formula1>#REF!</formula1>
    </dataValidation>
  </dataValidations>
  <hyperlinks>
    <hyperlink ref="E7" r:id="rId1" display="https://mivvl-trade.ru      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2026-07-01T08:43:16Z</dcterms:modified>
</cp:coreProperties>
</file>