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bav\Desktop\вода\ПРИЛОЖЕНИЕ\"/>
    </mc:Choice>
  </mc:AlternateContent>
  <xr:revisionPtr revIDLastSave="0" documentId="13_ncr:1_{BDB5CA3E-95FE-48DD-B00D-448099BC7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L8" i="1" l="1"/>
  <c r="I8" i="1" l="1"/>
  <c r="I9" i="1" s="1"/>
  <c r="K9" i="1"/>
  <c r="M8" i="1"/>
  <c r="N8" i="1" s="1"/>
  <c r="N9" i="1" s="1"/>
  <c r="G8" i="1" l="1"/>
  <c r="G9" i="1" s="1"/>
</calcChain>
</file>

<file path=xl/sharedStrings.xml><?xml version="1.0" encoding="utf-8"?>
<sst xmlns="http://schemas.openxmlformats.org/spreadsheetml/2006/main" count="26" uniqueCount="22">
  <si>
    <t>N п/п</t>
  </si>
  <si>
    <t>ИТОГО</t>
  </si>
  <si>
    <t>не превышает 33%</t>
  </si>
  <si>
    <t>Ед.изм</t>
  </si>
  <si>
    <t>Наименование товара</t>
  </si>
  <si>
    <t xml:space="preserve">Расчет и обоснование начальной (максимальной) цены государственного контракта </t>
  </si>
  <si>
    <t>кол-во</t>
  </si>
  <si>
    <t>Цена за ед. товара (руб.)</t>
  </si>
  <si>
    <t>Стоимость (руб.)</t>
  </si>
  <si>
    <t xml:space="preserve">Начальная максимальная стоимость товара, (расчетная стоимость, )руб.коп  </t>
  </si>
  <si>
    <t xml:space="preserve">Коэфициент вариации </t>
  </si>
  <si>
    <t>шт</t>
  </si>
  <si>
    <t>Норматив Цены товара ( не более) в соответствии с Приказом ФТС России №421 от 31.05.2022, руб.коп</t>
  </si>
  <si>
    <t>не установлено</t>
  </si>
  <si>
    <t>КП № 2</t>
  </si>
  <si>
    <t>ОКПД 2/КТРУ</t>
  </si>
  <si>
    <t xml:space="preserve">Средняя арифметическая цена за единицу     &lt;ц&gt;  </t>
  </si>
  <si>
    <t>Цена за единицу изм. с округлением (вниз) до сотых долей после запятой (руб.)</t>
  </si>
  <si>
    <t>Вода питьевая бутилированная</t>
  </si>
  <si>
    <t>КП № 1</t>
  </si>
  <si>
    <t>Реестровая запись 2771003547325000023</t>
  </si>
  <si>
    <t>11.07.11.121/11.07.11.000-00000002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</si>
</sst>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wrapText="1" shrinkToFit="1"/>
    </xf>
    <xf numFmtId="4" fontId="9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justify" vertical="center"/>
    </xf>
    <xf numFmtId="4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justify" vertical="center"/>
    </xf>
    <xf numFmtId="4" fontId="9" fillId="0" borderId="0" xfId="0" applyNumberFormat="1" applyFont="1" applyAlignment="1">
      <alignment horizontal="justify" vertical="center"/>
    </xf>
    <xf numFmtId="0" fontId="9" fillId="0" borderId="0" xfId="0" applyFont="1"/>
    <xf numFmtId="4" fontId="12" fillId="0" borderId="1" xfId="0" applyNumberFormat="1" applyFont="1" applyFill="1" applyBorder="1" applyAlignment="1">
      <alignment horizontal="justify" vertical="center"/>
    </xf>
    <xf numFmtId="4" fontId="9" fillId="0" borderId="0" xfId="0" applyNumberFormat="1" applyFont="1" applyBorder="1" applyAlignment="1">
      <alignment horizontal="justify" vertical="center"/>
    </xf>
    <xf numFmtId="4" fontId="9" fillId="3" borderId="1" xfId="0" applyNumberFormat="1" applyFont="1" applyFill="1" applyBorder="1" applyAlignment="1">
      <alignment horizontal="justify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" fontId="9" fillId="0" borderId="5" xfId="0" applyNumberFormat="1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top" wrapText="1"/>
    </xf>
    <xf numFmtId="4" fontId="13" fillId="0" borderId="1" xfId="0" applyNumberFormat="1" applyFont="1" applyFill="1" applyBorder="1" applyAlignment="1">
      <alignment horizontal="justify" vertical="top" wrapText="1"/>
    </xf>
    <xf numFmtId="4" fontId="13" fillId="0" borderId="1" xfId="0" applyNumberFormat="1" applyFont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justify" vertical="center"/>
    </xf>
    <xf numFmtId="4" fontId="9" fillId="4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4" fontId="10" fillId="0" borderId="1" xfId="0" applyNumberFormat="1" applyFont="1" applyBorder="1" applyAlignment="1">
      <alignment horizontal="justify" vertical="center"/>
    </xf>
    <xf numFmtId="0" fontId="9" fillId="0" borderId="0" xfId="0" applyFont="1" applyBorder="1" applyAlignment="1">
      <alignment horizontal="center" vertical="top" wrapText="1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top" wrapText="1" shrinkToFit="1"/>
    </xf>
    <xf numFmtId="0" fontId="13" fillId="0" borderId="3" xfId="0" applyFont="1" applyFill="1" applyBorder="1" applyAlignment="1">
      <alignment horizontal="center" vertical="top" wrapText="1" shrinkToFit="1"/>
    </xf>
    <xf numFmtId="0" fontId="13" fillId="0" borderId="4" xfId="0" applyNumberFormat="1" applyFont="1" applyFill="1" applyBorder="1" applyAlignment="1">
      <alignment horizontal="center" vertical="top" wrapText="1"/>
    </xf>
    <xf numFmtId="0" fontId="13" fillId="0" borderId="5" xfId="0" applyNumberFormat="1" applyFont="1" applyFill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horizontal="center" vertical="top" wrapText="1"/>
    </xf>
    <xf numFmtId="4" fontId="13" fillId="0" borderId="5" xfId="0" applyNumberFormat="1" applyFont="1" applyBorder="1" applyAlignment="1">
      <alignment horizontal="center" vertical="top" wrapText="1"/>
    </xf>
    <xf numFmtId="1" fontId="13" fillId="0" borderId="4" xfId="0" applyNumberFormat="1" applyFont="1" applyBorder="1" applyAlignment="1">
      <alignment horizontal="center" vertical="top" wrapText="1"/>
    </xf>
    <xf numFmtId="1" fontId="13" fillId="0" borderId="5" xfId="0" applyNumberFormat="1" applyFont="1" applyBorder="1" applyAlignment="1">
      <alignment horizontal="center" vertical="top" wrapText="1"/>
    </xf>
    <xf numFmtId="4" fontId="13" fillId="0" borderId="4" xfId="0" applyNumberFormat="1" applyFont="1" applyFill="1" applyBorder="1" applyAlignment="1">
      <alignment horizontal="center" vertical="top" wrapText="1"/>
    </xf>
    <xf numFmtId="4" fontId="13" fillId="0" borderId="5" xfId="0" applyNumberFormat="1" applyFont="1" applyFill="1" applyBorder="1" applyAlignment="1">
      <alignment horizontal="center" vertical="top" wrapText="1"/>
    </xf>
    <xf numFmtId="4" fontId="14" fillId="0" borderId="4" xfId="0" applyNumberFormat="1" applyFont="1" applyFill="1" applyBorder="1" applyAlignment="1">
      <alignment horizontal="center" vertical="top" wrapText="1"/>
    </xf>
    <xf numFmtId="4" fontId="14" fillId="0" borderId="5" xfId="0" applyNumberFormat="1" applyFont="1" applyFill="1" applyBorder="1" applyAlignment="1">
      <alignment horizontal="center"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211667</xdr:colOff>
      <xdr:row>5</xdr:row>
      <xdr:rowOff>666749</xdr:rowOff>
    </xdr:from>
    <xdr:to>
      <xdr:col>13</xdr:col>
      <xdr:colOff>1488017</xdr:colOff>
      <xdr:row>5</xdr:row>
      <xdr:rowOff>1028699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750" y="1904999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74083</xdr:colOff>
      <xdr:row>6</xdr:row>
      <xdr:rowOff>232833</xdr:rowOff>
    </xdr:from>
    <xdr:to>
      <xdr:col>13</xdr:col>
      <xdr:colOff>1302808</xdr:colOff>
      <xdr:row>6</xdr:row>
      <xdr:rowOff>594783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6333" y="1682750"/>
          <a:ext cx="1228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52916</xdr:colOff>
      <xdr:row>6</xdr:row>
      <xdr:rowOff>169335</xdr:rowOff>
    </xdr:from>
    <xdr:to>
      <xdr:col>15</xdr:col>
      <xdr:colOff>814916</xdr:colOff>
      <xdr:row>6</xdr:row>
      <xdr:rowOff>521760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2166" y="1407585"/>
          <a:ext cx="762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zoomScale="90" zoomScaleNormal="90" workbookViewId="0">
      <selection activeCell="C1" sqref="C1"/>
    </sheetView>
  </sheetViews>
  <sheetFormatPr defaultRowHeight="15" x14ac:dyDescent="0.25"/>
  <cols>
    <col min="1" max="1" width="5.7109375" style="3" customWidth="1"/>
    <col min="2" max="2" width="25.42578125" customWidth="1"/>
    <col min="3" max="3" width="21.5703125" customWidth="1"/>
    <col min="4" max="4" width="7.140625" style="4" customWidth="1"/>
    <col min="5" max="5" width="9.7109375" style="5" customWidth="1"/>
    <col min="6" max="6" width="9.85546875" style="1" customWidth="1"/>
    <col min="7" max="7" width="11.140625" customWidth="1"/>
    <col min="8" max="8" width="10.140625" style="1" customWidth="1"/>
    <col min="9" max="9" width="12.28515625" customWidth="1"/>
    <col min="10" max="10" width="10" style="1" customWidth="1"/>
    <col min="11" max="11" width="12.140625" customWidth="1"/>
    <col min="12" max="12" width="14.42578125" customWidth="1"/>
    <col min="13" max="13" width="13.85546875" customWidth="1"/>
    <col min="14" max="14" width="20.85546875" style="6" customWidth="1"/>
    <col min="15" max="15" width="13.140625" style="1" customWidth="1"/>
    <col min="16" max="16" width="13.42578125" style="2" customWidth="1"/>
    <col min="17" max="17" width="12.5703125" customWidth="1"/>
  </cols>
  <sheetData>
    <row r="1" spans="1:19" ht="15" customHeight="1" x14ac:dyDescent="0.25">
      <c r="N1" s="41"/>
      <c r="O1" s="41"/>
      <c r="P1" s="41"/>
    </row>
    <row r="2" spans="1:19" ht="15" customHeight="1" x14ac:dyDescent="0.25">
      <c r="N2" s="41"/>
      <c r="O2" s="41"/>
      <c r="P2" s="41"/>
    </row>
    <row r="3" spans="1:19" ht="15" customHeight="1" x14ac:dyDescent="0.25">
      <c r="C3" s="12" t="s">
        <v>5</v>
      </c>
      <c r="D3" s="12"/>
      <c r="E3" s="12"/>
      <c r="F3" s="12"/>
      <c r="G3" s="12"/>
      <c r="H3" s="12"/>
      <c r="I3" s="12"/>
      <c r="J3" s="12"/>
      <c r="K3" s="4"/>
    </row>
    <row r="4" spans="1:19" ht="6.75" customHeight="1" x14ac:dyDescent="0.25">
      <c r="C4" s="7"/>
      <c r="D4" s="7"/>
      <c r="E4" s="7"/>
      <c r="F4" s="7"/>
      <c r="G4" s="7"/>
      <c r="H4" s="7"/>
      <c r="I4" s="7"/>
      <c r="J4" s="7"/>
      <c r="K4" s="4"/>
    </row>
    <row r="5" spans="1:19" ht="15" customHeight="1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9" s="13" customFormat="1" ht="47.25" customHeight="1" x14ac:dyDescent="0.25">
      <c r="A6" s="44" t="s">
        <v>0</v>
      </c>
      <c r="B6" s="46" t="s">
        <v>4</v>
      </c>
      <c r="C6" s="46" t="s">
        <v>15</v>
      </c>
      <c r="D6" s="46" t="s">
        <v>3</v>
      </c>
      <c r="E6" s="49" t="s">
        <v>6</v>
      </c>
      <c r="F6" s="42" t="s">
        <v>19</v>
      </c>
      <c r="G6" s="43"/>
      <c r="H6" s="42" t="s">
        <v>14</v>
      </c>
      <c r="I6" s="43"/>
      <c r="J6" s="42" t="s">
        <v>20</v>
      </c>
      <c r="K6" s="43"/>
      <c r="L6" s="46" t="s">
        <v>16</v>
      </c>
      <c r="M6" s="51" t="s">
        <v>17</v>
      </c>
      <c r="N6" s="53" t="s">
        <v>9</v>
      </c>
      <c r="O6" s="51" t="s">
        <v>12</v>
      </c>
      <c r="P6" s="55" t="s">
        <v>10</v>
      </c>
      <c r="Q6" s="36"/>
    </row>
    <row r="7" spans="1:19" s="15" customFormat="1" ht="68.25" customHeight="1" x14ac:dyDescent="0.25">
      <c r="A7" s="45"/>
      <c r="B7" s="47"/>
      <c r="C7" s="48"/>
      <c r="D7" s="48"/>
      <c r="E7" s="50"/>
      <c r="F7" s="30" t="s">
        <v>7</v>
      </c>
      <c r="G7" s="31" t="s">
        <v>8</v>
      </c>
      <c r="H7" s="30" t="s">
        <v>7</v>
      </c>
      <c r="I7" s="31" t="s">
        <v>8</v>
      </c>
      <c r="J7" s="30" t="s">
        <v>7</v>
      </c>
      <c r="K7" s="31" t="s">
        <v>8</v>
      </c>
      <c r="L7" s="48"/>
      <c r="M7" s="52"/>
      <c r="N7" s="54"/>
      <c r="O7" s="52"/>
      <c r="P7" s="56"/>
      <c r="Q7" s="36"/>
      <c r="R7" s="14"/>
      <c r="S7" s="14"/>
    </row>
    <row r="8" spans="1:19" s="22" customFormat="1" ht="62.25" customHeight="1" x14ac:dyDescent="0.25">
      <c r="A8" s="27">
        <v>1</v>
      </c>
      <c r="B8" s="29" t="s">
        <v>18</v>
      </c>
      <c r="C8" s="34" t="s">
        <v>21</v>
      </c>
      <c r="D8" s="18" t="s">
        <v>11</v>
      </c>
      <c r="E8" s="19">
        <v>240</v>
      </c>
      <c r="F8" s="25">
        <v>74.8</v>
      </c>
      <c r="G8" s="25">
        <f t="shared" ref="G8" si="0">E8*F8</f>
        <v>17952</v>
      </c>
      <c r="H8" s="25">
        <v>76.900000000000006</v>
      </c>
      <c r="I8" s="25">
        <f t="shared" ref="I8" si="1">E8*H8</f>
        <v>18456</v>
      </c>
      <c r="J8" s="25">
        <v>77.790000000000006</v>
      </c>
      <c r="K8" s="25">
        <f>J8*E8</f>
        <v>18669.600000000002</v>
      </c>
      <c r="L8" s="25">
        <f t="shared" ref="L8" si="2">(F8+H8+J8)/3</f>
        <v>76.49666666666667</v>
      </c>
      <c r="M8" s="25">
        <f t="shared" ref="M8" si="3">ROUND(L8,2)</f>
        <v>76.5</v>
      </c>
      <c r="N8" s="25">
        <f t="shared" ref="N8" si="4">E8*M8</f>
        <v>18360</v>
      </c>
      <c r="O8" s="33" t="s">
        <v>13</v>
      </c>
      <c r="P8" s="26">
        <v>2</v>
      </c>
      <c r="Q8" s="24"/>
      <c r="R8" s="21"/>
      <c r="S8" s="21"/>
    </row>
    <row r="9" spans="1:19" s="22" customFormat="1" ht="36" customHeight="1" x14ac:dyDescent="0.25">
      <c r="A9" s="16"/>
      <c r="B9" s="28" t="s">
        <v>1</v>
      </c>
      <c r="C9" s="20"/>
      <c r="D9" s="18"/>
      <c r="E9" s="19"/>
      <c r="F9" s="17"/>
      <c r="G9" s="35">
        <f>SUM(G8:G8)</f>
        <v>17952</v>
      </c>
      <c r="H9" s="17"/>
      <c r="I9" s="20">
        <f>SUM(I8:I8)</f>
        <v>18456</v>
      </c>
      <c r="J9" s="17"/>
      <c r="K9" s="20">
        <f>SUM(K8:K8)</f>
        <v>18669.600000000002</v>
      </c>
      <c r="L9" s="20"/>
      <c r="M9" s="20"/>
      <c r="N9" s="32">
        <f>SUM(N8:N8)</f>
        <v>18360</v>
      </c>
      <c r="O9" s="17"/>
      <c r="P9" s="23" t="s">
        <v>2</v>
      </c>
      <c r="Q9" s="24"/>
      <c r="R9" s="21"/>
      <c r="S9" s="21"/>
    </row>
    <row r="11" spans="1:19" s="8" customFormat="1" ht="18.75" x14ac:dyDescent="0.3">
      <c r="A11" s="37"/>
      <c r="B11" s="37"/>
      <c r="C11" s="37"/>
      <c r="D11" s="37"/>
      <c r="E11" s="37"/>
      <c r="F11" s="37"/>
      <c r="G11" s="37"/>
      <c r="J11" s="9"/>
      <c r="N11" s="11"/>
      <c r="O11" s="9"/>
      <c r="P11" s="10"/>
    </row>
    <row r="12" spans="1:19" s="8" customFormat="1" ht="18.75" x14ac:dyDescent="0.3">
      <c r="A12" s="38"/>
      <c r="B12" s="38"/>
      <c r="C12" s="38"/>
      <c r="N12" s="39"/>
      <c r="O12" s="39"/>
      <c r="P12" s="39"/>
      <c r="Q12" s="39"/>
      <c r="R12" s="39"/>
    </row>
  </sheetData>
  <mergeCells count="19">
    <mergeCell ref="N1:P2"/>
    <mergeCell ref="F6:G6"/>
    <mergeCell ref="H6:I6"/>
    <mergeCell ref="J6:K6"/>
    <mergeCell ref="A6:A7"/>
    <mergeCell ref="B6:B7"/>
    <mergeCell ref="C6:C7"/>
    <mergeCell ref="D6:D7"/>
    <mergeCell ref="E6:E7"/>
    <mergeCell ref="L6:L7"/>
    <mergeCell ref="M6:M7"/>
    <mergeCell ref="N6:N7"/>
    <mergeCell ref="O6:O7"/>
    <mergeCell ref="P6:P7"/>
    <mergeCell ref="Q6:Q7"/>
    <mergeCell ref="A11:G11"/>
    <mergeCell ref="A12:C12"/>
    <mergeCell ref="N12:R12"/>
    <mergeCell ref="A5:K5"/>
  </mergeCells>
  <pageMargins left="3.937007874015748E-2" right="3.937007874015748E-2" top="0.19685039370078741" bottom="0.15748031496062992" header="0.11811023622047245" footer="0.31496062992125984"/>
  <pageSetup paperSize="9" scale="65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Сухина Полина Сергеевна</dc:creator>
  <cp:lastModifiedBy>Глеб Анна Валерьевна</cp:lastModifiedBy>
  <cp:lastPrinted>2026-07-27T09:14:47Z</cp:lastPrinted>
  <dcterms:created xsi:type="dcterms:W3CDTF">2021-02-16T08:54:09Z</dcterms:created>
  <dcterms:modified xsi:type="dcterms:W3CDTF">2026-07-30T09:26:57Z</dcterms:modified>
</cp:coreProperties>
</file>