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Кадровая служба\Андриянова\Обучение\ИнформФинанс\2026\семинар 2 часть 2026 осень\"/>
    </mc:Choice>
  </mc:AlternateContent>
  <bookViews>
    <workbookView xWindow="0" yWindow="0" windowWidth="24120" windowHeight="11775" activeTab="1"/>
  </bookViews>
  <sheets>
    <sheet name="Обоснование Цены" sheetId="3" r:id="rId1"/>
    <sheet name="Расчет Цены" sheetId="1" r:id="rId2"/>
  </sheets>
  <definedNames>
    <definedName name="_xlnm.Print_Area" localSheetId="1">'Расчет Цены'!$A$1:$I$19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E7" i="1" l="1" a="1"/>
  <c r="E7" i="1" s="1"/>
  <c r="C9" i="3" s="1"/>
</calcChain>
</file>

<file path=xl/sharedStrings.xml><?xml version="1.0" encoding="utf-8"?>
<sst xmlns="http://schemas.openxmlformats.org/spreadsheetml/2006/main" count="43" uniqueCount="38">
  <si>
    <t>№ п/п</t>
  </si>
  <si>
    <t>Основные характеристики объекта закупки:</t>
  </si>
  <si>
    <t>(указывается номер и предмет закупки)</t>
  </si>
  <si>
    <t>подпись</t>
  </si>
  <si>
    <t>должность</t>
  </si>
  <si>
    <t>И.О. Фамилия</t>
  </si>
  <si>
    <t>дата</t>
  </si>
  <si>
    <t>Ф.И.О. исполнителя</t>
  </si>
  <si>
    <t>Контактный телефон</t>
  </si>
  <si>
    <t>Прилагается (Приложение № 1)</t>
  </si>
  <si>
    <t>Приложение № 1</t>
  </si>
  <si>
    <t>Единица измерения</t>
  </si>
  <si>
    <r>
      <t xml:space="preserve">Новые строчки добавлять нажатием кнопки </t>
    </r>
    <r>
      <rPr>
        <b/>
        <sz val="18"/>
        <color rgb="FFFF0000"/>
        <rFont val="Times New Roman"/>
        <family val="1"/>
        <charset val="204"/>
      </rPr>
      <t>Tab</t>
    </r>
    <r>
      <rPr>
        <sz val="14"/>
        <color rgb="FFFF0000"/>
        <rFont val="Times New Roman"/>
        <family val="1"/>
        <charset val="204"/>
      </rPr>
      <t xml:space="preserve"> на последней нижней справа ячейки таблицы</t>
    </r>
  </si>
  <si>
    <t>Предмет закупки</t>
  </si>
  <si>
    <t>Исполнитель:</t>
  </si>
  <si>
    <t>Итоговые значения:</t>
  </si>
  <si>
    <t>Сведения о количестве</t>
  </si>
  <si>
    <t>Дата подготовки обоснования:</t>
  </si>
  <si>
    <t>ИТОГО ЦК (минимальное значение):</t>
  </si>
  <si>
    <t>к Обоснованию цены контракта, заключаемого с единственным поставщиком (подрядчиком, исполнителем)</t>
  </si>
  <si>
    <t>Информация / коммерческое предложение № 1</t>
  </si>
  <si>
    <t>Информация / коммерческое предложение № 2</t>
  </si>
  <si>
    <t>Информация / коммерческое предложение № 3</t>
  </si>
  <si>
    <t>Информация / коммерческое предложение № 4</t>
  </si>
  <si>
    <t>Информация / коммерческое предложение № 5</t>
  </si>
  <si>
    <t>Используемый метод определения ЦК с обоснованием:</t>
  </si>
  <si>
    <t>Обоснование цены контракта, заключаемого с единственным поставщиком (подрядчиком, исполнителем)</t>
  </si>
  <si>
    <t>ЦК, руб.:</t>
  </si>
  <si>
    <t>Расчет ЦК:</t>
  </si>
  <si>
    <t>чел</t>
  </si>
  <si>
    <t>Андриянова И.В.</t>
  </si>
  <si>
    <t xml:space="preserve">
 Затратный метод</t>
  </si>
  <si>
    <t xml:space="preserve">Научно-практическая конференция (семинар) : «Последние изменения и перспективы развития в сфере бюджетного учета и отчетности, финансового контроля. Актуальные вопросы реализации контрактной системы государственных закупок» </t>
  </si>
  <si>
    <t>Начальник отдела кадров, труда и заработной платы</t>
  </si>
  <si>
    <t>Юрин О.В.</t>
  </si>
  <si>
    <t>Услуги 
по организации и проведению научно-практической конференции (семинара) «Последние изменения и перспективы развития в сфере бюджетного учета и отчетности, финансового контроля. Актуальные вопросы реализации контрактной системы государственных закупок»</t>
  </si>
  <si>
    <t>О.В. Юрин</t>
  </si>
  <si>
    <t xml:space="preserve">Целевой выезд (с 14-18 сентября 2026 г.)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</si>
</sst>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Fill="1"/>
    <xf numFmtId="0" fontId="2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Border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left" vertical="top"/>
    </xf>
    <xf numFmtId="0" fontId="3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13" fillId="0" borderId="3" xfId="2" applyFont="1" applyFill="1" applyBorder="1" applyAlignment="1" applyProtection="1">
      <alignment horizontal="center" vertical="center" wrapText="1"/>
    </xf>
    <xf numFmtId="0" fontId="11" fillId="2" borderId="0" xfId="0" applyFont="1" applyFill="1" applyAlignment="1">
      <alignment vertical="top" wrapText="1"/>
    </xf>
    <xf numFmtId="165" fontId="5" fillId="0" borderId="3" xfId="3" applyNumberFormat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165" fontId="17" fillId="0" borderId="0" xfId="2" applyFont="1" applyFill="1" applyBorder="1" applyAlignment="1" applyProtection="1">
      <alignment horizontal="center" vertical="center" wrapText="1"/>
    </xf>
    <xf numFmtId="165" fontId="16" fillId="0" borderId="0" xfId="3" applyNumberFormat="1" applyFont="1" applyFill="1" applyBorder="1" applyAlignment="1" applyProtection="1">
      <alignment horizontal="center" vertical="center" wrapText="1"/>
    </xf>
    <xf numFmtId="165" fontId="18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19" fillId="0" borderId="1" xfId="1" applyFont="1" applyFill="1" applyBorder="1" applyAlignment="1" applyProtection="1">
      <alignment horizontal="center" vertical="center" wrapText="1"/>
    </xf>
    <xf numFmtId="0" fontId="19" fillId="0" borderId="7" xfId="1" applyFont="1" applyFill="1" applyBorder="1" applyAlignment="1" applyProtection="1">
      <alignment horizontal="center" vertical="center" wrapText="1"/>
    </xf>
    <xf numFmtId="0" fontId="19" fillId="0" borderId="2" xfId="1" applyFont="1" applyFill="1" applyBorder="1" applyAlignment="1" applyProtection="1">
      <alignment horizontal="center" vertical="center" wrapText="1"/>
    </xf>
    <xf numFmtId="166" fontId="19" fillId="0" borderId="2" xfId="2" applyNumberFormat="1" applyFont="1" applyFill="1" applyBorder="1" applyAlignment="1" applyProtection="1">
      <alignment horizontal="center" vertical="center" wrapText="1"/>
    </xf>
    <xf numFmtId="167" fontId="19" fillId="0" borderId="2" xfId="1" applyNumberFormat="1" applyFont="1" applyFill="1" applyBorder="1" applyAlignment="1" applyProtection="1">
      <alignment horizontal="center" vertical="center" wrapText="1"/>
    </xf>
    <xf numFmtId="0" fontId="16" fillId="0" borderId="8" xfId="1" applyFont="1" applyFill="1" applyBorder="1" applyAlignment="1" applyProtection="1">
      <alignment horizontal="center" vertical="center" wrapText="1"/>
    </xf>
    <xf numFmtId="165" fontId="17" fillId="0" borderId="3" xfId="2" applyFont="1" applyFill="1" applyBorder="1" applyAlignment="1" applyProtection="1">
      <alignment horizontal="center" vertical="center" wrapText="1"/>
    </xf>
    <xf numFmtId="165" fontId="16" fillId="0" borderId="3" xfId="3" applyNumberFormat="1" applyFont="1" applyFill="1" applyBorder="1" applyAlignment="1" applyProtection="1">
      <alignment horizontal="center" vertical="center" wrapText="1"/>
    </xf>
    <xf numFmtId="165" fontId="18" fillId="0" borderId="3" xfId="3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 vertical="top"/>
    </xf>
    <xf numFmtId="0" fontId="5" fillId="0" borderId="8" xfId="1" applyFont="1" applyFill="1" applyBorder="1" applyAlignment="1" applyProtection="1">
      <alignment horizontal="center" vertical="center" wrapText="1"/>
    </xf>
    <xf numFmtId="165" fontId="14" fillId="0" borderId="3" xfId="3" applyNumberFormat="1" applyFont="1" applyFill="1" applyBorder="1" applyAlignment="1" applyProtection="1">
      <alignment horizontal="center" vertical="center" wrapText="1"/>
      <protection locked="0"/>
    </xf>
    <xf numFmtId="165" fontId="13" fillId="3" borderId="3" xfId="4" applyFont="1" applyFill="1" applyBorder="1" applyAlignment="1">
      <alignment vertical="center"/>
    </xf>
    <xf numFmtId="165" fontId="15" fillId="3" borderId="8" xfId="4" applyFont="1" applyFill="1" applyBorder="1" applyAlignment="1">
      <alignment vertical="center"/>
    </xf>
    <xf numFmtId="0" fontId="11" fillId="2" borderId="0" xfId="0" applyFont="1" applyFill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14" fontId="5" fillId="0" borderId="4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20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Alignment="1">
      <alignment horizontal="right" vertical="center" wrapText="1"/>
    </xf>
  </cellXfs>
  <cellStyles count="5">
    <cellStyle name="Денежный 3" xfId="3"/>
    <cellStyle name="Обычный" xfId="0" builtinId="0"/>
    <cellStyle name="Обычный 9" xfId="1"/>
    <cellStyle name="Финансовый" xfId="4" builtinId="3"/>
    <cellStyle name="Финансовый 4" xfId="2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РасчетЦены" displayName="РасчетЦены" ref="A10:I13" totalsRowShown="0" headerRowDxfId="13" dataDxfId="11" headerRowBorderDxfId="12" tableBorderDxfId="10" totalsRowBorderDxfId="9" headerRowCellStyle="Обычный 9">
  <autoFilter ref="A10:I13"/>
  <tableColumns count="9">
    <tableColumn id="1" name="№ п/п" dataDxfId="8" dataCellStyle="Обычный 9"/>
    <tableColumn id="8" name="Предмет закупки" dataDxfId="7"/>
    <tableColumn id="4" name="Единица измерения" dataDxfId="6"/>
    <tableColumn id="15" name="Сведения о количестве" dataDxfId="5" dataCellStyle="Финансовый 4"/>
    <tableColumn id="16" name="Информация / коммерческое предложение № 1" dataDxfId="4" dataCellStyle="Денежный 3"/>
    <tableColumn id="17" name="Информация / коммерческое предложение № 2" dataDxfId="3" dataCellStyle="Денежный 3"/>
    <tableColumn id="3" name="Информация / коммерческое предложение № 3" dataDxfId="2" dataCellStyle="Денежный 3"/>
    <tableColumn id="2" name="Информация / коммерческое предложение № 4" dataDxfId="1" dataCellStyle="Денежный 3"/>
    <tableColumn id="18" name="Информация / коммерческое предложение № 5" dataDxfId="0" dataCellStyle="Денеж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5"/>
  <sheetViews>
    <sheetView view="pageBreakPreview" topLeftCell="A7" zoomScaleNormal="100" zoomScaleSheetLayoutView="100" workbookViewId="0">
      <selection activeCell="E13" sqref="E13:K13"/>
    </sheetView>
  </sheetViews>
  <sheetFormatPr defaultRowHeight="15.75" x14ac:dyDescent="0.25"/>
  <cols>
    <col min="1" max="4" width="10" style="3" customWidth="1"/>
    <col min="5" max="5" width="5" style="3" customWidth="1"/>
    <col min="6" max="6" width="14" style="3" customWidth="1"/>
    <col min="7" max="7" width="10" style="3" customWidth="1"/>
    <col min="8" max="8" width="3.140625" style="3" customWidth="1"/>
    <col min="9" max="11" width="10" style="3" customWidth="1"/>
    <col min="12" max="257" width="9.140625" style="3"/>
    <col min="258" max="267" width="10" style="3" customWidth="1"/>
    <col min="268" max="513" width="9.140625" style="3"/>
    <col min="514" max="523" width="10" style="3" customWidth="1"/>
    <col min="524" max="769" width="9.140625" style="3"/>
    <col min="770" max="779" width="10" style="3" customWidth="1"/>
    <col min="780" max="1025" width="9.140625" style="3"/>
    <col min="1026" max="1035" width="10" style="3" customWidth="1"/>
    <col min="1036" max="1281" width="9.140625" style="3"/>
    <col min="1282" max="1291" width="10" style="3" customWidth="1"/>
    <col min="1292" max="1537" width="9.140625" style="3"/>
    <col min="1538" max="1547" width="10" style="3" customWidth="1"/>
    <col min="1548" max="1793" width="9.140625" style="3"/>
    <col min="1794" max="1803" width="10" style="3" customWidth="1"/>
    <col min="1804" max="2049" width="9.140625" style="3"/>
    <col min="2050" max="2059" width="10" style="3" customWidth="1"/>
    <col min="2060" max="2305" width="9.140625" style="3"/>
    <col min="2306" max="2315" width="10" style="3" customWidth="1"/>
    <col min="2316" max="2561" width="9.140625" style="3"/>
    <col min="2562" max="2571" width="10" style="3" customWidth="1"/>
    <col min="2572" max="2817" width="9.140625" style="3"/>
    <col min="2818" max="2827" width="10" style="3" customWidth="1"/>
    <col min="2828" max="3073" width="9.140625" style="3"/>
    <col min="3074" max="3083" width="10" style="3" customWidth="1"/>
    <col min="3084" max="3329" width="9.140625" style="3"/>
    <col min="3330" max="3339" width="10" style="3" customWidth="1"/>
    <col min="3340" max="3585" width="9.140625" style="3"/>
    <col min="3586" max="3595" width="10" style="3" customWidth="1"/>
    <col min="3596" max="3841" width="9.140625" style="3"/>
    <col min="3842" max="3851" width="10" style="3" customWidth="1"/>
    <col min="3852" max="4097" width="9.140625" style="3"/>
    <col min="4098" max="4107" width="10" style="3" customWidth="1"/>
    <col min="4108" max="4353" width="9.140625" style="3"/>
    <col min="4354" max="4363" width="10" style="3" customWidth="1"/>
    <col min="4364" max="4609" width="9.140625" style="3"/>
    <col min="4610" max="4619" width="10" style="3" customWidth="1"/>
    <col min="4620" max="4865" width="9.140625" style="3"/>
    <col min="4866" max="4875" width="10" style="3" customWidth="1"/>
    <col min="4876" max="5121" width="9.140625" style="3"/>
    <col min="5122" max="5131" width="10" style="3" customWidth="1"/>
    <col min="5132" max="5377" width="9.140625" style="3"/>
    <col min="5378" max="5387" width="10" style="3" customWidth="1"/>
    <col min="5388" max="5633" width="9.140625" style="3"/>
    <col min="5634" max="5643" width="10" style="3" customWidth="1"/>
    <col min="5644" max="5889" width="9.140625" style="3"/>
    <col min="5890" max="5899" width="10" style="3" customWidth="1"/>
    <col min="5900" max="6145" width="9.140625" style="3"/>
    <col min="6146" max="6155" width="10" style="3" customWidth="1"/>
    <col min="6156" max="6401" width="9.140625" style="3"/>
    <col min="6402" max="6411" width="10" style="3" customWidth="1"/>
    <col min="6412" max="6657" width="9.140625" style="3"/>
    <col min="6658" max="6667" width="10" style="3" customWidth="1"/>
    <col min="6668" max="6913" width="9.140625" style="3"/>
    <col min="6914" max="6923" width="10" style="3" customWidth="1"/>
    <col min="6924" max="7169" width="9.140625" style="3"/>
    <col min="7170" max="7179" width="10" style="3" customWidth="1"/>
    <col min="7180" max="7425" width="9.140625" style="3"/>
    <col min="7426" max="7435" width="10" style="3" customWidth="1"/>
    <col min="7436" max="7681" width="9.140625" style="3"/>
    <col min="7682" max="7691" width="10" style="3" customWidth="1"/>
    <col min="7692" max="7937" width="9.140625" style="3"/>
    <col min="7938" max="7947" width="10" style="3" customWidth="1"/>
    <col min="7948" max="8193" width="9.140625" style="3"/>
    <col min="8194" max="8203" width="10" style="3" customWidth="1"/>
    <col min="8204" max="8449" width="9.140625" style="3"/>
    <col min="8450" max="8459" width="10" style="3" customWidth="1"/>
    <col min="8460" max="8705" width="9.140625" style="3"/>
    <col min="8706" max="8715" width="10" style="3" customWidth="1"/>
    <col min="8716" max="8961" width="9.140625" style="3"/>
    <col min="8962" max="8971" width="10" style="3" customWidth="1"/>
    <col min="8972" max="9217" width="9.140625" style="3"/>
    <col min="9218" max="9227" width="10" style="3" customWidth="1"/>
    <col min="9228" max="9473" width="9.140625" style="3"/>
    <col min="9474" max="9483" width="10" style="3" customWidth="1"/>
    <col min="9484" max="9729" width="9.140625" style="3"/>
    <col min="9730" max="9739" width="10" style="3" customWidth="1"/>
    <col min="9740" max="9985" width="9.140625" style="3"/>
    <col min="9986" max="9995" width="10" style="3" customWidth="1"/>
    <col min="9996" max="10241" width="9.140625" style="3"/>
    <col min="10242" max="10251" width="10" style="3" customWidth="1"/>
    <col min="10252" max="10497" width="9.140625" style="3"/>
    <col min="10498" max="10507" width="10" style="3" customWidth="1"/>
    <col min="10508" max="10753" width="9.140625" style="3"/>
    <col min="10754" max="10763" width="10" style="3" customWidth="1"/>
    <col min="10764" max="11009" width="9.140625" style="3"/>
    <col min="11010" max="11019" width="10" style="3" customWidth="1"/>
    <col min="11020" max="11265" width="9.140625" style="3"/>
    <col min="11266" max="11275" width="10" style="3" customWidth="1"/>
    <col min="11276" max="11521" width="9.140625" style="3"/>
    <col min="11522" max="11531" width="10" style="3" customWidth="1"/>
    <col min="11532" max="11777" width="9.140625" style="3"/>
    <col min="11778" max="11787" width="10" style="3" customWidth="1"/>
    <col min="11788" max="12033" width="9.140625" style="3"/>
    <col min="12034" max="12043" width="10" style="3" customWidth="1"/>
    <col min="12044" max="12289" width="9.140625" style="3"/>
    <col min="12290" max="12299" width="10" style="3" customWidth="1"/>
    <col min="12300" max="12545" width="9.140625" style="3"/>
    <col min="12546" max="12555" width="10" style="3" customWidth="1"/>
    <col min="12556" max="12801" width="9.140625" style="3"/>
    <col min="12802" max="12811" width="10" style="3" customWidth="1"/>
    <col min="12812" max="13057" width="9.140625" style="3"/>
    <col min="13058" max="13067" width="10" style="3" customWidth="1"/>
    <col min="13068" max="13313" width="9.140625" style="3"/>
    <col min="13314" max="13323" width="10" style="3" customWidth="1"/>
    <col min="13324" max="13569" width="9.140625" style="3"/>
    <col min="13570" max="13579" width="10" style="3" customWidth="1"/>
    <col min="13580" max="13825" width="9.140625" style="3"/>
    <col min="13826" max="13835" width="10" style="3" customWidth="1"/>
    <col min="13836" max="14081" width="9.140625" style="3"/>
    <col min="14082" max="14091" width="10" style="3" customWidth="1"/>
    <col min="14092" max="14337" width="9.140625" style="3"/>
    <col min="14338" max="14347" width="10" style="3" customWidth="1"/>
    <col min="14348" max="14593" width="9.140625" style="3"/>
    <col min="14594" max="14603" width="10" style="3" customWidth="1"/>
    <col min="14604" max="14849" width="9.140625" style="3"/>
    <col min="14850" max="14859" width="10" style="3" customWidth="1"/>
    <col min="14860" max="15105" width="9.140625" style="3"/>
    <col min="15106" max="15115" width="10" style="3" customWidth="1"/>
    <col min="15116" max="15361" width="9.140625" style="3"/>
    <col min="15362" max="15371" width="10" style="3" customWidth="1"/>
    <col min="15372" max="15617" width="9.140625" style="3"/>
    <col min="15618" max="15627" width="10" style="3" customWidth="1"/>
    <col min="15628" max="15873" width="9.140625" style="3"/>
    <col min="15874" max="15883" width="10" style="3" customWidth="1"/>
    <col min="15884" max="16129" width="9.140625" style="3"/>
    <col min="16130" max="16139" width="10" style="3" customWidth="1"/>
    <col min="16140" max="16384" width="9.140625" style="3"/>
  </cols>
  <sheetData>
    <row r="1" spans="1:11" ht="43.5" customHeight="1" x14ac:dyDescent="0.25">
      <c r="A1" s="50" t="s">
        <v>26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64.5" customHeight="1" x14ac:dyDescent="0.25">
      <c r="A2" s="51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5" spans="1:11" ht="89.25" customHeight="1" x14ac:dyDescent="0.25">
      <c r="A5" s="53" t="s">
        <v>1</v>
      </c>
      <c r="B5" s="53"/>
      <c r="C5" s="53"/>
      <c r="D5" s="53"/>
      <c r="E5" s="53"/>
      <c r="F5" s="56" t="s">
        <v>32</v>
      </c>
      <c r="G5" s="56"/>
      <c r="H5" s="56"/>
      <c r="I5" s="56"/>
      <c r="J5" s="56"/>
      <c r="K5" s="56"/>
    </row>
    <row r="6" spans="1:11" x14ac:dyDescent="0.25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</row>
    <row r="7" spans="1:11" ht="92.25" customHeight="1" x14ac:dyDescent="0.25">
      <c r="A7" s="57" t="s">
        <v>25</v>
      </c>
      <c r="B7" s="57"/>
      <c r="C7" s="57"/>
      <c r="D7" s="57"/>
      <c r="E7" s="57"/>
      <c r="F7" s="57"/>
      <c r="G7" s="56" t="s">
        <v>31</v>
      </c>
      <c r="H7" s="56"/>
      <c r="I7" s="56"/>
      <c r="J7" s="56"/>
      <c r="K7" s="56"/>
    </row>
    <row r="8" spans="1:11" x14ac:dyDescent="0.25">
      <c r="A8" s="12"/>
      <c r="B8" s="12"/>
      <c r="C8" s="12"/>
      <c r="D8" s="12"/>
      <c r="E8" s="12"/>
      <c r="F8" s="12"/>
      <c r="G8" s="13"/>
      <c r="H8" s="13"/>
      <c r="I8" s="13"/>
      <c r="J8" s="13"/>
      <c r="K8" s="13"/>
    </row>
    <row r="9" spans="1:11" x14ac:dyDescent="0.25">
      <c r="A9" s="53" t="s">
        <v>27</v>
      </c>
      <c r="B9" s="53"/>
      <c r="C9" s="54">
        <f>'Расчет Цены'!E7</f>
        <v>454500</v>
      </c>
      <c r="D9" s="55"/>
      <c r="E9" s="55"/>
      <c r="F9" s="55"/>
      <c r="G9" s="55"/>
      <c r="H9" s="55"/>
      <c r="I9" s="55"/>
      <c r="J9" s="55"/>
      <c r="K9" s="55"/>
    </row>
    <row r="10" spans="1:11" x14ac:dyDescent="0.25">
      <c r="A10" s="12"/>
      <c r="B10" s="12"/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25">
      <c r="A11" s="53" t="s">
        <v>28</v>
      </c>
      <c r="B11" s="53"/>
      <c r="C11" s="55" t="s">
        <v>9</v>
      </c>
      <c r="D11" s="55"/>
      <c r="E11" s="55"/>
      <c r="F11" s="55"/>
      <c r="G11" s="55"/>
      <c r="H11" s="55"/>
      <c r="I11" s="55"/>
      <c r="J11" s="55"/>
      <c r="K11" s="55"/>
    </row>
    <row r="12" spans="1:11" x14ac:dyDescent="0.25">
      <c r="A12" s="12"/>
      <c r="B12" s="12"/>
      <c r="C12" s="12"/>
      <c r="D12" s="12"/>
      <c r="E12" s="12"/>
      <c r="F12" s="12"/>
      <c r="G12" s="13"/>
      <c r="H12" s="13"/>
      <c r="I12" s="13"/>
      <c r="J12" s="13"/>
      <c r="K12" s="13"/>
    </row>
    <row r="13" spans="1:11" x14ac:dyDescent="0.25">
      <c r="A13" s="53" t="s">
        <v>17</v>
      </c>
      <c r="B13" s="53"/>
      <c r="C13" s="53"/>
      <c r="D13" s="53"/>
      <c r="E13" s="60">
        <v>46255</v>
      </c>
      <c r="F13" s="55"/>
      <c r="G13" s="55"/>
      <c r="H13" s="55"/>
      <c r="I13" s="55"/>
      <c r="J13" s="55"/>
      <c r="K13" s="55"/>
    </row>
    <row r="14" spans="1:11" x14ac:dyDescent="0.25">
      <c r="A14" s="4"/>
      <c r="B14" s="4"/>
      <c r="C14" s="4"/>
      <c r="D14" s="4"/>
      <c r="E14" s="6"/>
      <c r="F14" s="6"/>
      <c r="G14" s="6"/>
      <c r="H14" s="6"/>
      <c r="I14" s="6"/>
      <c r="J14" s="6"/>
      <c r="K14" s="6"/>
    </row>
    <row r="15" spans="1:11" x14ac:dyDescent="0.25">
      <c r="A15" s="4"/>
      <c r="B15" s="4"/>
      <c r="C15" s="4"/>
      <c r="D15" s="4"/>
      <c r="E15" s="6"/>
      <c r="F15" s="6"/>
      <c r="G15" s="6"/>
      <c r="H15" s="6"/>
      <c r="I15" s="6"/>
      <c r="J15" s="6"/>
      <c r="K15" s="6"/>
    </row>
    <row r="16" spans="1:11" x14ac:dyDescent="0.25">
      <c r="A16" s="4"/>
      <c r="B16" s="4"/>
      <c r="C16" s="4"/>
      <c r="D16" s="4"/>
      <c r="E16" s="4"/>
      <c r="F16" s="4"/>
    </row>
    <row r="17" spans="1:11" ht="59.25" customHeight="1" x14ac:dyDescent="0.25">
      <c r="A17" s="61" t="s">
        <v>33</v>
      </c>
      <c r="B17" s="61"/>
      <c r="C17" s="61"/>
      <c r="D17" s="61"/>
      <c r="E17" s="4"/>
      <c r="F17" s="59"/>
      <c r="G17" s="59"/>
      <c r="H17" s="5"/>
      <c r="I17" s="59" t="s">
        <v>34</v>
      </c>
      <c r="J17" s="59"/>
      <c r="K17" s="59"/>
    </row>
    <row r="18" spans="1:11" s="8" customFormat="1" ht="12.75" x14ac:dyDescent="0.2">
      <c r="A18" s="62" t="s">
        <v>4</v>
      </c>
      <c r="B18" s="62"/>
      <c r="C18" s="62"/>
      <c r="D18" s="62"/>
      <c r="F18" s="62" t="s">
        <v>3</v>
      </c>
      <c r="G18" s="62"/>
      <c r="H18" s="9"/>
      <c r="I18" s="62" t="s">
        <v>5</v>
      </c>
      <c r="J18" s="62"/>
      <c r="K18" s="62"/>
    </row>
    <row r="19" spans="1:11" x14ac:dyDescent="0.25">
      <c r="A19" s="5"/>
      <c r="B19" s="5"/>
      <c r="C19" s="5"/>
      <c r="D19" s="5"/>
      <c r="F19" s="5"/>
      <c r="G19" s="5"/>
      <c r="H19" s="5"/>
      <c r="I19" s="5"/>
      <c r="J19" s="5"/>
      <c r="K19" s="5"/>
    </row>
    <row r="20" spans="1:11" x14ac:dyDescent="0.25">
      <c r="A20" s="63">
        <v>46255</v>
      </c>
      <c r="B20" s="59"/>
      <c r="C20" s="59"/>
      <c r="D20" s="59"/>
      <c r="F20" s="5"/>
      <c r="G20" s="5"/>
      <c r="H20" s="5"/>
      <c r="I20" s="5"/>
      <c r="J20" s="5"/>
      <c r="K20" s="5"/>
    </row>
    <row r="21" spans="1:11" s="8" customFormat="1" ht="12.75" x14ac:dyDescent="0.2">
      <c r="A21" s="52" t="s">
        <v>6</v>
      </c>
      <c r="B21" s="52"/>
      <c r="C21" s="52"/>
      <c r="D21" s="52"/>
      <c r="F21" s="9"/>
      <c r="G21" s="9"/>
      <c r="H21" s="9"/>
      <c r="I21" s="9"/>
      <c r="J21" s="9"/>
      <c r="K21" s="9"/>
    </row>
    <row r="23" spans="1:11" x14ac:dyDescent="0.25">
      <c r="A23" s="58" t="s">
        <v>7</v>
      </c>
      <c r="B23" s="58"/>
      <c r="C23" s="58"/>
      <c r="D23" s="59" t="s">
        <v>30</v>
      </c>
      <c r="E23" s="59"/>
      <c r="F23" s="59"/>
      <c r="G23" s="59"/>
      <c r="H23" s="59"/>
      <c r="I23" s="59"/>
      <c r="J23" s="59"/>
      <c r="K23" s="59"/>
    </row>
    <row r="24" spans="1:11" x14ac:dyDescent="0.25">
      <c r="A24" s="7"/>
      <c r="B24" s="7"/>
      <c r="C24" s="7"/>
    </row>
    <row r="25" spans="1:11" x14ac:dyDescent="0.25">
      <c r="A25" s="58" t="s">
        <v>8</v>
      </c>
      <c r="B25" s="58"/>
      <c r="C25" s="58"/>
      <c r="D25" s="59">
        <v>724</v>
      </c>
      <c r="E25" s="59"/>
      <c r="F25" s="59"/>
      <c r="G25" s="59"/>
      <c r="H25" s="59"/>
      <c r="I25" s="59"/>
      <c r="J25" s="59"/>
      <c r="K25" s="59"/>
    </row>
  </sheetData>
  <mergeCells count="25">
    <mergeCell ref="A11:B11"/>
    <mergeCell ref="A25:C25"/>
    <mergeCell ref="A23:C23"/>
    <mergeCell ref="D23:K23"/>
    <mergeCell ref="D25:K25"/>
    <mergeCell ref="C11:K11"/>
    <mergeCell ref="E13:K13"/>
    <mergeCell ref="A17:D17"/>
    <mergeCell ref="F17:G17"/>
    <mergeCell ref="I17:K17"/>
    <mergeCell ref="F18:G18"/>
    <mergeCell ref="I18:K18"/>
    <mergeCell ref="A18:D18"/>
    <mergeCell ref="A20:D20"/>
    <mergeCell ref="A21:D21"/>
    <mergeCell ref="A13:D13"/>
    <mergeCell ref="A1:K1"/>
    <mergeCell ref="A2:K2"/>
    <mergeCell ref="A3:K3"/>
    <mergeCell ref="A9:B9"/>
    <mergeCell ref="C9:K9"/>
    <mergeCell ref="A5:E5"/>
    <mergeCell ref="F5:K5"/>
    <mergeCell ref="A7:F7"/>
    <mergeCell ref="G7:K7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19"/>
  <sheetViews>
    <sheetView tabSelected="1" view="pageBreakPreview" zoomScale="90" zoomScaleNormal="90" zoomScaleSheetLayoutView="90" workbookViewId="0">
      <pane ySplit="10" topLeftCell="A11" activePane="bottomLeft" state="frozen"/>
      <selection pane="bottomLeft" activeCell="F16" sqref="F16"/>
    </sheetView>
  </sheetViews>
  <sheetFormatPr defaultRowHeight="15" x14ac:dyDescent="0.25"/>
  <cols>
    <col min="1" max="1" width="9.140625" style="1"/>
    <col min="2" max="2" width="33.28515625" style="1" customWidth="1"/>
    <col min="3" max="3" width="10.85546875" style="1" customWidth="1"/>
    <col min="4" max="4" width="12.140625" style="1" customWidth="1"/>
    <col min="5" max="9" width="19.42578125" style="1" customWidth="1"/>
    <col min="10" max="10" width="9.140625" style="1" customWidth="1"/>
    <col min="11" max="11" width="24.5703125" style="1" customWidth="1"/>
    <col min="12" max="13" width="9.140625" style="1" customWidth="1"/>
    <col min="14" max="16384" width="9.140625" style="1"/>
  </cols>
  <sheetData>
    <row r="1" spans="1:11" ht="15.75" customHeight="1" x14ac:dyDescent="0.25">
      <c r="A1" s="10"/>
      <c r="B1" s="59" t="s">
        <v>33</v>
      </c>
      <c r="C1" s="59"/>
      <c r="D1" s="59"/>
      <c r="E1" s="59"/>
      <c r="F1" s="59"/>
      <c r="K1" s="66" t="s">
        <v>12</v>
      </c>
    </row>
    <row r="2" spans="1:11" ht="15" customHeight="1" x14ac:dyDescent="0.25">
      <c r="A2" s="17"/>
      <c r="B2" s="52" t="s">
        <v>4</v>
      </c>
      <c r="C2" s="52"/>
      <c r="D2" s="52"/>
      <c r="E2" s="52"/>
      <c r="F2" s="52"/>
      <c r="K2" s="66"/>
    </row>
    <row r="3" spans="1:11" ht="15" customHeight="1" x14ac:dyDescent="0.25">
      <c r="A3" s="16"/>
      <c r="B3" s="18"/>
      <c r="C3" s="19"/>
      <c r="E3" s="59" t="s">
        <v>36</v>
      </c>
      <c r="F3" s="59"/>
      <c r="K3" s="66"/>
    </row>
    <row r="4" spans="1:11" ht="15" customHeight="1" x14ac:dyDescent="0.25">
      <c r="A4" s="17"/>
      <c r="B4" s="42" t="s">
        <v>3</v>
      </c>
      <c r="C4" s="19"/>
      <c r="E4" s="67" t="s">
        <v>5</v>
      </c>
      <c r="F4" s="67"/>
      <c r="I4" s="49" t="s">
        <v>10</v>
      </c>
      <c r="K4" s="66"/>
    </row>
    <row r="5" spans="1:11" ht="35.450000000000003" customHeight="1" x14ac:dyDescent="0.25">
      <c r="A5" s="15"/>
      <c r="B5" s="15"/>
      <c r="C5" s="15"/>
      <c r="D5" s="15"/>
      <c r="E5" s="15"/>
      <c r="F5" s="15"/>
      <c r="G5" s="68" t="s">
        <v>19</v>
      </c>
      <c r="H5" s="68"/>
      <c r="I5" s="68"/>
      <c r="K5" s="66"/>
    </row>
    <row r="6" spans="1:11" ht="25.5" customHeight="1" x14ac:dyDescent="0.25">
      <c r="A6" s="15"/>
      <c r="B6" s="15"/>
      <c r="C6" s="15"/>
      <c r="D6" s="15"/>
      <c r="E6" s="15"/>
      <c r="F6" s="15"/>
      <c r="G6" s="15"/>
      <c r="H6" s="15"/>
      <c r="I6" s="48"/>
      <c r="K6" s="47"/>
    </row>
    <row r="7" spans="1:11" ht="25.5" customHeight="1" x14ac:dyDescent="0.25">
      <c r="A7" s="11"/>
      <c r="B7" s="65" t="s">
        <v>18</v>
      </c>
      <c r="C7" s="65"/>
      <c r="D7" s="65"/>
      <c r="E7" s="46">
        <f t="array" ref="E7">MIN(IF(E9:I9&lt;&gt;0,E9:I9,""))</f>
        <v>454500</v>
      </c>
      <c r="F7" s="41"/>
      <c r="G7" s="41"/>
      <c r="H7" s="41"/>
      <c r="I7" s="41"/>
      <c r="K7" s="21"/>
    </row>
    <row r="8" spans="1:11" ht="18.75" x14ac:dyDescent="0.25">
      <c r="E8" s="41"/>
      <c r="F8" s="41"/>
      <c r="G8" s="41"/>
      <c r="H8" s="41"/>
      <c r="I8" s="41"/>
      <c r="K8" s="21"/>
    </row>
    <row r="9" spans="1:11" ht="25.5" customHeight="1" x14ac:dyDescent="0.25">
      <c r="A9" s="64" t="s">
        <v>15</v>
      </c>
      <c r="B9" s="64"/>
      <c r="C9" s="64"/>
      <c r="D9" s="64"/>
      <c r="E9" s="45">
        <f>ROUND(SUMPRODUCT(РасчетЦены[Информация / коммерческое предложение № 1], РасчетЦены[Сведения о количестве]), 2)</f>
        <v>454500</v>
      </c>
      <c r="F9" s="45">
        <f>ROUND(SUMPRODUCT(РасчетЦены[Информация / коммерческое предложение № 2], РасчетЦены[Сведения о количестве]), 2)</f>
        <v>0</v>
      </c>
      <c r="G9" s="45">
        <f>ROUND(SUMPRODUCT(РасчетЦены[Информация / коммерческое предложение № 3], РасчетЦены[Сведения о количестве]), 2)</f>
        <v>0</v>
      </c>
      <c r="H9" s="45">
        <f>ROUND(SUMPRODUCT(РасчетЦены[Информация / коммерческое предложение № 4], РасчетЦены[Сведения о количестве]), 2)</f>
        <v>0</v>
      </c>
      <c r="I9" s="45">
        <f>ROUND(SUMPRODUCT(РасчетЦены[Информация / коммерческое предложение № 5], РасчетЦены[Сведения о количестве]), 2)</f>
        <v>0</v>
      </c>
      <c r="K9" s="21"/>
    </row>
    <row r="10" spans="1:11" s="2" customFormat="1" ht="60.75" customHeight="1" x14ac:dyDescent="0.25">
      <c r="A10" s="32" t="s">
        <v>0</v>
      </c>
      <c r="B10" s="33" t="s">
        <v>13</v>
      </c>
      <c r="C10" s="34" t="s">
        <v>11</v>
      </c>
      <c r="D10" s="35" t="s">
        <v>16</v>
      </c>
      <c r="E10" s="36" t="s">
        <v>20</v>
      </c>
      <c r="F10" s="36" t="s">
        <v>21</v>
      </c>
      <c r="G10" s="36" t="s">
        <v>22</v>
      </c>
      <c r="H10" s="36" t="s">
        <v>23</v>
      </c>
      <c r="I10" s="36" t="s">
        <v>24</v>
      </c>
      <c r="K10" s="21"/>
    </row>
    <row r="11" spans="1:11" ht="189" customHeight="1" x14ac:dyDescent="0.25">
      <c r="A11" s="28">
        <v>1</v>
      </c>
      <c r="B11" s="29" t="s">
        <v>35</v>
      </c>
      <c r="C11" s="31" t="s">
        <v>29</v>
      </c>
      <c r="D11" s="20">
        <v>9</v>
      </c>
      <c r="E11" s="39">
        <v>50500</v>
      </c>
      <c r="F11" s="39"/>
      <c r="G11" s="39"/>
      <c r="H11" s="22"/>
      <c r="I11" s="22"/>
      <c r="K11" s="21"/>
    </row>
    <row r="12" spans="1:11" ht="31.5" customHeight="1" x14ac:dyDescent="0.25">
      <c r="A12" s="37"/>
      <c r="B12" s="29"/>
      <c r="C12" s="31"/>
      <c r="D12" s="38"/>
      <c r="E12" s="39"/>
      <c r="F12" s="39"/>
      <c r="G12" s="39"/>
      <c r="H12" s="39"/>
      <c r="I12" s="40"/>
    </row>
    <row r="13" spans="1:11" ht="31.5" customHeight="1" x14ac:dyDescent="0.25">
      <c r="A13" s="43"/>
      <c r="B13" s="29"/>
      <c r="C13" s="31"/>
      <c r="D13" s="20"/>
      <c r="E13" s="22"/>
      <c r="F13" s="22"/>
      <c r="G13" s="22"/>
      <c r="H13" s="22"/>
      <c r="I13" s="44"/>
    </row>
    <row r="14" spans="1:11" ht="15.75" x14ac:dyDescent="0.25">
      <c r="A14" s="23"/>
      <c r="B14" s="30"/>
      <c r="C14" s="27"/>
      <c r="D14" s="24"/>
      <c r="E14" s="25"/>
      <c r="F14" s="25"/>
      <c r="G14" s="25"/>
      <c r="H14" s="25"/>
      <c r="I14" s="26"/>
    </row>
    <row r="15" spans="1:11" ht="15.75" x14ac:dyDescent="0.25">
      <c r="A15" s="23"/>
      <c r="B15" s="30"/>
      <c r="C15" s="27"/>
      <c r="D15" s="24"/>
      <c r="E15" s="25"/>
      <c r="F15" s="25"/>
      <c r="G15" s="25"/>
      <c r="H15" s="25"/>
      <c r="I15" s="26"/>
    </row>
    <row r="16" spans="1:11" ht="15.75" x14ac:dyDescent="0.25">
      <c r="B16" s="6"/>
    </row>
    <row r="17" spans="2:2" ht="15.75" x14ac:dyDescent="0.25">
      <c r="B17" s="6" t="s">
        <v>14</v>
      </c>
    </row>
    <row r="18" spans="2:2" ht="15.75" x14ac:dyDescent="0.25">
      <c r="B18" s="6" t="s">
        <v>30</v>
      </c>
    </row>
    <row r="19" spans="2:2" ht="15.75" x14ac:dyDescent="0.25">
      <c r="B19" s="6">
        <v>724</v>
      </c>
    </row>
  </sheetData>
  <mergeCells count="8">
    <mergeCell ref="A9:D9"/>
    <mergeCell ref="B1:F1"/>
    <mergeCell ref="B7:D7"/>
    <mergeCell ref="K1:K5"/>
    <mergeCell ref="E3:F3"/>
    <mergeCell ref="B2:F2"/>
    <mergeCell ref="E4:F4"/>
    <mergeCell ref="G5:I5"/>
  </mergeCells>
  <conditionalFormatting sqref="E9:I9">
    <cfRule type="cellIs" dxfId="14" priority="9" operator="equal">
      <formula>$E$7</formula>
    </cfRule>
  </conditionalFormatting>
  <pageMargins left="0.7" right="0.7" top="0.75" bottom="0.75" header="0.3" footer="0.3"/>
  <pageSetup paperSize="9" scale="8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 Цены</vt:lpstr>
      <vt:lpstr>Расчет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2025-04-09T09:01:58Z</cp:lastPrinted>
  <dcterms:created xsi:type="dcterms:W3CDTF">2015-10-16T09:38:35Z</dcterms:created>
  <dcterms:modified xsi:type="dcterms:W3CDTF">2026-08-20T09:11:09Z</dcterms:modified>
</cp:coreProperties>
</file>