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.7\Work\2026\ЕАТ (малый закуп)\+33 (44) Расходный м-л (фильтры, перифирич,, трубки эндотрах., коннекторы угловые)\Документация\"/>
    </mc:Choice>
  </mc:AlternateContent>
  <bookViews>
    <workbookView xWindow="0" yWindow="0" windowWidth="23040" windowHeight="8808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6" i="1"/>
  <c r="M14" i="1" l="1"/>
  <c r="M15" i="1"/>
  <c r="M17" i="1" l="1"/>
</calcChain>
</file>

<file path=xl/comments1.xml><?xml version="1.0" encoding="utf-8"?>
<comments xmlns="http://schemas.openxmlformats.org/spreadsheetml/2006/main">
  <authors>
    <author>User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№3502903736223000415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№1380100964224000045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№2631202313123001804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№2631580140723000195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№1773424161224000470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№2650402067023000219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№2272702601225000098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2241100401225000190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2543313778025000509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2880000035724000390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2701100188026000001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2543313778025000509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2143511125124000150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2490900723325000568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2673100346325000314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2720300024925000644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2381201433025000161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1245203495426000032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2490900723325000568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2720300024925000662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2490900723325000568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1245203495426000032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Контракт № 3421500154825000122</t>
        </r>
      </text>
    </comment>
  </commentList>
</comments>
</file>

<file path=xl/sharedStrings.xml><?xml version="1.0" encoding="utf-8"?>
<sst xmlns="http://schemas.openxmlformats.org/spreadsheetml/2006/main" count="48" uniqueCount="38">
  <si>
    <r>
      <t xml:space="preserve">Используемый метод определения начальной (максимальной) цены контракта </t>
    </r>
    <r>
      <rPr>
        <u/>
        <sz val="12"/>
        <rFont val="Times New Roman"/>
        <family val="1"/>
        <charset val="204"/>
      </rPr>
      <t>Метод сопоставимых рыночных цен (анализ рынка)</t>
    </r>
    <r>
      <rPr>
        <sz val="11"/>
        <color theme="1"/>
        <rFont val="Calibri"/>
        <family val="2"/>
        <charset val="204"/>
      </rPr>
      <t xml:space="preserve">
</t>
    </r>
  </si>
  <si>
    <t>Наименование расходных материалов</t>
  </si>
  <si>
    <t xml:space="preserve"> Количество (объем) закупаемого товара (работы, услуги), штук </t>
  </si>
  <si>
    <t>Цены поставщиков (исполнителей, подрядчиков) за единицу товара (работы, услуги), рублей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</si>
  <si>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</si>
  <si>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</si>
  <si>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r>
      <t>Средняя арифметическая цена за единицу     &lt;</t>
    </r>
    <r>
      <rPr>
        <b/>
        <i/>
        <sz val="10"/>
        <color rgb="FF000000"/>
        <rFont val="Times New Roman"/>
        <family val="1"/>
        <charset val="204"/>
      </rPr>
      <t>ц</t>
    </r>
    <r>
      <rPr>
        <b/>
        <sz val="10"/>
        <color rgb="FF000000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</si>
  <si>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</si>
  <si>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Расчет НМЦК по формуле                             v - количество (объем) закупаемого товара (работы, услуги);
</t>
    </r>
    <r>
      <rPr>
        <b/>
        <i/>
        <sz val="10"/>
        <color rgb="FF000000"/>
        <rFont val="Times New Roman"/>
        <family val="1"/>
        <charset val="204"/>
      </rPr>
      <t>n</t>
    </r>
    <r>
      <rPr>
        <b/>
        <sz val="10"/>
        <color rgb="FF000000"/>
        <rFont val="Times New Roman"/>
        <family val="1"/>
        <charset val="204"/>
      </rPr>
      <t xml:space="preserve"> - количество значений, используемых в расчете;</t>
    </r>
    <r>
      <rPr>
        <sz val="11"/>
        <color theme="1"/>
        <rFont val="Calibri"/>
        <family val="2"/>
        <charset val="204"/>
      </rPr>
      <t xml:space="preserve">
</t>
    </r>
    <r>
      <rPr>
        <b/>
        <i/>
        <sz val="10"/>
        <color rgb="FF000000"/>
        <rFont val="Times New Roman"/>
        <family val="1"/>
        <charset val="204"/>
      </rPr>
      <t>i</t>
    </r>
    <r>
      <rPr>
        <b/>
        <sz val="10"/>
        <color rgb="FF000000"/>
        <rFont val="Times New Roman"/>
        <family val="1"/>
        <charset val="204"/>
      </rPr>
      <t xml:space="preserve"> - номер источника ценовой информации;</t>
    </r>
    <r>
      <rPr>
        <sz val="11"/>
        <color theme="1"/>
        <rFont val="Calibri"/>
        <family val="2"/>
        <charset val="204"/>
      </rPr>
      <t xml:space="preserve">
</t>
    </r>
    <r>
      <rPr>
        <b/>
        <sz val="10"/>
        <color rgb="FF000000"/>
        <rFont val="Times New Roman"/>
        <family val="1"/>
        <charset val="204"/>
      </rPr>
      <t xml:space="preserve">     - цена единицы</t>
    </r>
  </si>
  <si>
    <r>
      <t xml:space="preserve">Обоснование выбранного метода обоснования начальной (максимальной) цены контракта  </t>
    </r>
    <r>
      <rPr>
        <u/>
        <sz val="12"/>
        <rFont val="Times New Roman"/>
        <family val="1"/>
        <charset val="204"/>
      </rPr>
      <t xml:space="preserve"> Наличие информации о рыночной стоимости идентичных товаров (работ, услуг) </t>
    </r>
    <r>
      <rPr>
        <sz val="12"/>
        <color rgb="FF000000"/>
        <rFont val="Times New Roman"/>
        <family val="1"/>
        <charset val="204"/>
      </rPr>
      <t>Начальная (максимальная) цена договора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Министерства здравоохранения РФ от 15 мая 2020 г. N 450н</t>
    </r>
    <r>
      <rPr>
        <sz val="12"/>
        <color theme="1"/>
        <rFont val="Times New Roman"/>
        <family val="1"/>
        <charset val="204"/>
      </rPr>
      <t xml:space="preserve">
Обоснование выбранного метода обоснования начальной (максимальной) цены контракта  </t>
    </r>
    <r>
      <rPr>
        <u/>
        <sz val="12"/>
        <rFont val="Times New Roman"/>
        <family val="1"/>
        <charset val="204"/>
      </rPr>
      <t xml:space="preserve"> Наличие информации о рыночной стоимости идентичных товаров (работ, услуг)</t>
    </r>
  </si>
  <si>
    <t>НМЦК, руб.</t>
  </si>
  <si>
    <t>№ п/п</t>
  </si>
  <si>
    <t>Ед. изм.</t>
  </si>
  <si>
    <t>ОКПД2/КТРУ</t>
  </si>
  <si>
    <t>шт.</t>
  </si>
  <si>
    <r>
      <t xml:space="preserve">коэффициент вариации цен V (%)           </t>
    </r>
    <r>
      <rPr>
        <b/>
        <i/>
        <sz val="10"/>
        <color rgb="FF000000"/>
        <rFont val="Times New Roman"/>
        <family val="1"/>
        <charset val="204"/>
      </rPr>
      <t xml:space="preserve">                 (не должен превышать 33%)</t>
    </r>
  </si>
  <si>
    <t>Фильтр дыхательный (бактериальный фильтр)</t>
  </si>
  <si>
    <t xml:space="preserve">32.50.13.190-00477 </t>
  </si>
  <si>
    <t>32.50.21.121-00000124</t>
  </si>
  <si>
    <t>Соединитель для дыхательного контура, одноразового использования</t>
  </si>
  <si>
    <t xml:space="preserve">32.50.50.190-00001423 </t>
  </si>
  <si>
    <t>32.50.13.110-00005748</t>
  </si>
  <si>
    <t>32.50.13.110-00005745</t>
  </si>
  <si>
    <t>32.50.13.110-00005743</t>
  </si>
  <si>
    <t>Катетер для периферических сосудов</t>
  </si>
  <si>
    <t>Стилет для эндотрахеальных трубок</t>
  </si>
  <si>
    <t>32.50.13.190-00007467</t>
  </si>
  <si>
    <t>Трубка эндотрахеальная с аспирационной манжетой, 7,0</t>
  </si>
  <si>
    <t>Информация из реестра контрактов</t>
  </si>
  <si>
    <t>Трубка эндотрахеальная с аспирационной с  манжетой, 7,5</t>
  </si>
  <si>
    <t xml:space="preserve">Обоснование начальной (максимальной) цены  контракта </t>
  </si>
  <si>
    <t>Поставка медицинского расходного материала</t>
  </si>
  <si>
    <t>Дата подготовки обоснования начальной (максимальной) цены контракт 25.06.2026</t>
  </si>
  <si>
    <t>Контрактый управляющий</t>
  </si>
  <si>
    <t xml:space="preserve">________________ / Костылева А.В. </t>
  </si>
  <si>
    <t>Согласовал:</t>
  </si>
  <si>
    <t>Начальник ПЭО</t>
  </si>
  <si>
    <t>________________ /Сафонова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</si>
</sst>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9" x14ac:knownFonts="1">
    <font>
      <sz val="11"/>
      <color theme="1"/>
      <name val="Calibri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i/>
      <sz val="10"/>
      <color indexed="23"/>
      <name val="Times New Roman"/>
      <family val="1"/>
      <charset val="204"/>
    </font>
    <font>
      <u/>
      <sz val="10"/>
      <color indexed="53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23" fillId="0" borderId="0"/>
  </cellStyleXfs>
  <cellXfs count="78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/>
    <xf numFmtId="0" fontId="9" fillId="0" borderId="1" xfId="0" applyNumberFormat="1" applyFont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4" fontId="9" fillId="2" borderId="1" xfId="0" applyNumberFormat="1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" fillId="0" borderId="0" xfId="0" applyNumberFormat="1" applyFont="1"/>
    <xf numFmtId="0" fontId="9" fillId="0" borderId="0" xfId="0" applyNumberFormat="1" applyFont="1" applyAlignment="1">
      <alignment vertical="center" wrapText="1"/>
    </xf>
    <xf numFmtId="0" fontId="9" fillId="2" borderId="0" xfId="0" applyNumberFormat="1" applyFont="1" applyFill="1" applyAlignment="1">
      <alignment horizontal="center" wrapText="1"/>
    </xf>
    <xf numFmtId="4" fontId="5" fillId="0" borderId="0" xfId="0" applyNumberFormat="1" applyFont="1" applyAlignment="1">
      <alignment wrapText="1"/>
    </xf>
    <xf numFmtId="4" fontId="9" fillId="2" borderId="0" xfId="0" applyNumberFormat="1" applyFont="1" applyFill="1" applyAlignment="1">
      <alignment vertical="center" wrapText="1"/>
    </xf>
    <xf numFmtId="2" fontId="10" fillId="0" borderId="0" xfId="0" applyNumberFormat="1" applyFont="1" applyAlignment="1">
      <alignment vertical="center"/>
    </xf>
    <xf numFmtId="2" fontId="10" fillId="2" borderId="0" xfId="0" applyNumberFormat="1" applyFont="1" applyFill="1" applyAlignment="1">
      <alignment vertical="center"/>
    </xf>
    <xf numFmtId="0" fontId="1" fillId="2" borderId="0" xfId="0" applyNumberFormat="1" applyFont="1" applyFill="1"/>
    <xf numFmtId="0" fontId="8" fillId="0" borderId="1" xfId="0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/>
    <xf numFmtId="4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20" fillId="3" borderId="6" xfId="0" applyNumberFormat="1" applyFont="1" applyFill="1" applyBorder="1" applyAlignment="1">
      <alignment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4" fontId="19" fillId="3" borderId="1" xfId="1" applyNumberForma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left" vertical="center" wrapText="1"/>
    </xf>
    <xf numFmtId="0" fontId="19" fillId="3" borderId="11" xfId="1" applyFill="1" applyBorder="1" applyAlignment="1">
      <alignment horizontal="center" vertical="center"/>
    </xf>
    <xf numFmtId="0" fontId="20" fillId="3" borderId="6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vertical="top" wrapText="1"/>
    </xf>
    <xf numFmtId="0" fontId="24" fillId="0" borderId="0" xfId="2" applyFont="1" applyAlignment="1">
      <alignment vertical="center"/>
    </xf>
    <xf numFmtId="0" fontId="24" fillId="0" borderId="0" xfId="2" applyFont="1"/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27" fillId="0" borderId="0" xfId="2" applyFont="1"/>
    <xf numFmtId="0" fontId="26" fillId="0" borderId="0" xfId="2" applyFont="1"/>
    <xf numFmtId="0" fontId="28" fillId="0" borderId="0" xfId="2" applyFont="1" applyAlignment="1">
      <alignment vertical="center"/>
    </xf>
    <xf numFmtId="0" fontId="20" fillId="0" borderId="0" xfId="0" applyNumberFormat="1" applyFont="1"/>
    <xf numFmtId="0" fontId="4" fillId="0" borderId="0" xfId="0" applyNumberFormat="1" applyFont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right" vertical="center" wrapText="1"/>
    </xf>
    <xf numFmtId="0" fontId="5" fillId="0" borderId="0" xfId="0" applyNumberFormat="1" applyFont="1" applyAlignment="1">
      <alignment horizontal="left" vertical="top"/>
    </xf>
    <xf numFmtId="0" fontId="5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3">
    <cellStyle name="Excel Built-in Normal" xfId="2"/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255238" y="4265295"/>
    <xdr:ext cx="820232" cy="3524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/>
      </xdr:blipFill>
      <xdr:spPr>
        <a:xfrm>
          <a:off x="11255238" y="4265295"/>
          <a:ext cx="820232" cy="352425"/>
        </a:xfrm>
        <a:prstGeom prst="rect">
          <a:avLst/>
        </a:prstGeom>
      </xdr:spPr>
    </xdr:pic>
    <xdr:clientData/>
  </xdr:absoluteAnchor>
  <xdr:absoluteAnchor>
    <xdr:pos x="12285049" y="4173855"/>
    <xdr:ext cx="758983" cy="438150"/>
    <xdr:pic>
      <xdr:nvPicPr>
        <xdr:cNvPr id="3" name="Picture 2"/>
        <xdr:cNvPicPr/>
      </xdr:nvPicPr>
      <xdr:blipFill>
        <a:blip xmlns:r="http://schemas.openxmlformats.org/officeDocument/2006/relationships" r:embed="rId2"/>
        <a:srcRect/>
        <a:stretch/>
      </xdr:blipFill>
      <xdr:spPr>
        <a:xfrm>
          <a:off x="12285049" y="4173855"/>
          <a:ext cx="758983" cy="438150"/>
        </a:xfrm>
        <a:prstGeom prst="rect">
          <a:avLst/>
        </a:prstGeom>
      </xdr:spPr>
    </xdr:pic>
    <xdr:clientData/>
  </xdr:absoluteAnchor>
  <xdr:absoluteAnchor>
    <xdr:pos x="11183930" y="4733925"/>
    <xdr:ext cx="1419225" cy="361950"/>
    <xdr:pic>
      <xdr:nvPicPr>
        <xdr:cNvPr id="4" name="Picture 3"/>
        <xdr:cNvPicPr/>
      </xdr:nvPicPr>
      <xdr:blipFill>
        <a:blip xmlns:r="http://schemas.openxmlformats.org/officeDocument/2006/relationships" r:embed="rId3"/>
        <a:srcRect/>
        <a:stretch/>
      </xdr:blipFill>
      <xdr:spPr>
        <a:xfrm>
          <a:off x="11183930" y="4733925"/>
          <a:ext cx="1419225" cy="361950"/>
        </a:xfrm>
        <a:prstGeom prst="rect">
          <a:avLst/>
        </a:prstGeom>
      </xdr:spPr>
    </xdr:pic>
    <xdr:clientData/>
  </xdr:absoluteAnchor>
  <xdr:absoluteAnchor>
    <xdr:pos x="12109760" y="3937635"/>
    <xdr:ext cx="161925" cy="228600"/>
    <xdr:pic>
      <xdr:nvPicPr>
        <xdr:cNvPr id="5" name="Picture 4"/>
        <xdr:cNvPicPr/>
      </xdr:nvPicPr>
      <xdr:blipFill>
        <a:blip xmlns:r="http://schemas.openxmlformats.org/officeDocument/2006/relationships" r:embed="rId4"/>
        <a:srcRect/>
        <a:stretch/>
      </xdr:blipFill>
      <xdr:spPr>
        <a:xfrm>
          <a:off x="12109760" y="3937635"/>
          <a:ext cx="161925" cy="2286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akupki.gov.ru/epz/contract/contractCard/common-info.html?reestrNumber=2241100401225000190" TargetMode="External"/><Relationship Id="rId13" Type="http://schemas.openxmlformats.org/officeDocument/2006/relationships/hyperlink" Target="https://zakupki.gov.ru/epz/contract/contractCard/common-info.html?reestrNumber=2143511125124000150" TargetMode="External"/><Relationship Id="rId18" Type="http://schemas.openxmlformats.org/officeDocument/2006/relationships/hyperlink" Target="https://zakupki.gov.ru/epz/contract/contractCard/common-info.html?reestrNumber=1245203495426000032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zakupki.gov.ru/epz/contract/contractCard/payment-info-and-target-of-order.html?reestrNumber=2631202313123001804&amp;contractInfoId=90402963" TargetMode="External"/><Relationship Id="rId21" Type="http://schemas.openxmlformats.org/officeDocument/2006/relationships/hyperlink" Target="https://zakupki.gov.ru/epz/contract/contractCard/common-info.html?reestrNumber=2490900723325000568" TargetMode="External"/><Relationship Id="rId7" Type="http://schemas.openxmlformats.org/officeDocument/2006/relationships/hyperlink" Target="https://zakupki.gov.ru/epz/contract/contractCard/common-info.html?reestrNumber=2272702601225000098" TargetMode="External"/><Relationship Id="rId12" Type="http://schemas.openxmlformats.org/officeDocument/2006/relationships/hyperlink" Target="https://zakupki.gov.ru/epz/contract/contractCard/common-info.html?reestrNumber=2543313778025000509" TargetMode="External"/><Relationship Id="rId17" Type="http://schemas.openxmlformats.org/officeDocument/2006/relationships/hyperlink" Target="https://zakupki.gov.ru/epz/contract/contractCard/common-info.html?reestrNumber=2381201433025000161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zakupki.gov.ru/epz/contract/contractCard/payment-info-and-target-of-order.html?reestrNumber=1380100964224000045&amp;contractInfoId=88405337" TargetMode="External"/><Relationship Id="rId16" Type="http://schemas.openxmlformats.org/officeDocument/2006/relationships/hyperlink" Target="https://zakupki.gov.ru/epz/contract/contractCard/common-info.html?reestrNumber=2720300024925000644" TargetMode="External"/><Relationship Id="rId20" Type="http://schemas.openxmlformats.org/officeDocument/2006/relationships/hyperlink" Target="https://zakupki.gov.ru/epz/contract/contractCard/common-info.html?reestrNumber=2720300024925000662" TargetMode="External"/><Relationship Id="rId1" Type="http://schemas.openxmlformats.org/officeDocument/2006/relationships/hyperlink" Target="https://zakupki.gov.ru/epz/contract/contractCard/process-info.html?reestrNumber=3502903736223000415&amp;contractInfoId=85313581" TargetMode="External"/><Relationship Id="rId6" Type="http://schemas.openxmlformats.org/officeDocument/2006/relationships/hyperlink" Target="https://zakupki.gov.ru/epz/contract/contractCard/common-info.html?reestrNumber=2650402067023000219" TargetMode="External"/><Relationship Id="rId11" Type="http://schemas.openxmlformats.org/officeDocument/2006/relationships/hyperlink" Target="https://zakupki.gov.ru/epz/contract/contractCard/common-info.html?reestrNumber=2701100188026000001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zakupki.gov.ru/epz/contract/contractCard/payment-info-and-target-of-order.html?reestrNumber=1773424161224000470&amp;contractInfoId=94453911" TargetMode="External"/><Relationship Id="rId15" Type="http://schemas.openxmlformats.org/officeDocument/2006/relationships/hyperlink" Target="https://zakupki.gov.ru/epz/contract/contractCard/common-info.html?reestrNumber=2673100346325000314" TargetMode="External"/><Relationship Id="rId23" Type="http://schemas.openxmlformats.org/officeDocument/2006/relationships/hyperlink" Target="https://zakupki.gov.ru/epz/contract/contractCard/common-info.html?reestrNumber=3421500154825000122" TargetMode="External"/><Relationship Id="rId10" Type="http://schemas.openxmlformats.org/officeDocument/2006/relationships/hyperlink" Target="https://zakupki.gov.ru/epz/contract/contractCard/common-info.html?reestrNumber=2880000035724000390" TargetMode="External"/><Relationship Id="rId19" Type="http://schemas.openxmlformats.org/officeDocument/2006/relationships/hyperlink" Target="https://zakupki.gov.ru/epz/contract/contractCard/common-info.html?reestrNumber=2490900723325000568" TargetMode="External"/><Relationship Id="rId4" Type="http://schemas.openxmlformats.org/officeDocument/2006/relationships/hyperlink" Target="https://zakupki.gov.ru/epz/contract/contractCard/common-info.html?reestrNumber=2631580140723000195" TargetMode="External"/><Relationship Id="rId9" Type="http://schemas.openxmlformats.org/officeDocument/2006/relationships/hyperlink" Target="https://zakupki.gov.ru/epz/contract/contractCard/common-info.html?reestrNumber=2543313778025000509" TargetMode="External"/><Relationship Id="rId14" Type="http://schemas.openxmlformats.org/officeDocument/2006/relationships/hyperlink" Target="https://zakupki.gov.ru/epz/contract/contractCard/common-info.html?reestrNumber=2490900723325000568" TargetMode="External"/><Relationship Id="rId22" Type="http://schemas.openxmlformats.org/officeDocument/2006/relationships/hyperlink" Target="https://zakupki.gov.ru/epz/contract/contractCard/common-info.html?reestrNumber=1245203495426000032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"/>
  <sheetViews>
    <sheetView tabSelected="1" topLeftCell="A7" zoomScale="90" zoomScaleNormal="90" workbookViewId="0">
      <selection activeCell="B16" sqref="B16"/>
    </sheetView>
  </sheetViews>
  <sheetFormatPr defaultColWidth="9.109375" defaultRowHeight="13.2" x14ac:dyDescent="0.25"/>
  <cols>
    <col min="1" max="1" width="5.33203125" style="1" customWidth="1"/>
    <col min="2" max="2" width="32.88671875" style="1" customWidth="1"/>
    <col min="3" max="3" width="17.6640625" style="12" customWidth="1"/>
    <col min="4" max="4" width="6.44140625" style="1" customWidth="1"/>
    <col min="5" max="5" width="9.109375" style="1" customWidth="1"/>
    <col min="6" max="6" width="9.109375" style="12" customWidth="1"/>
    <col min="7" max="7" width="8.88671875" style="12" customWidth="1"/>
    <col min="8" max="8" width="10.5546875" style="27" customWidth="1"/>
    <col min="9" max="9" width="9.5546875" style="27" customWidth="1"/>
    <col min="10" max="10" width="15.6640625" style="1" customWidth="1"/>
    <col min="11" max="11" width="12.88671875" style="1" customWidth="1"/>
    <col min="12" max="12" width="22.33203125" style="1" customWidth="1"/>
    <col min="13" max="13" width="47.5546875" style="1" customWidth="1"/>
    <col min="14" max="14" width="10.5546875" style="1" customWidth="1"/>
    <col min="15" max="15" width="6.33203125" style="1" customWidth="1"/>
    <col min="16" max="16" width="9.109375" style="1" bestFit="1" customWidth="1"/>
    <col min="17" max="16384" width="9.109375" style="1"/>
  </cols>
  <sheetData>
    <row r="1" spans="1:15" ht="18" x14ac:dyDescent="0.25">
      <c r="A1" s="2"/>
      <c r="B1" s="2"/>
      <c r="C1" s="2"/>
      <c r="D1" s="2"/>
      <c r="E1" s="2"/>
      <c r="F1" s="2"/>
      <c r="G1" s="2"/>
      <c r="H1" s="2"/>
      <c r="I1" s="2"/>
      <c r="J1" s="60"/>
      <c r="K1" s="60"/>
      <c r="L1" s="60"/>
      <c r="M1" s="60"/>
    </row>
    <row r="2" spans="1:15" ht="15.6" customHeight="1" x14ac:dyDescent="0.25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21" customHeight="1" x14ac:dyDescent="0.25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47"/>
      <c r="O3" s="47"/>
    </row>
    <row r="4" spans="1:15" ht="15.6" x14ac:dyDescent="0.25">
      <c r="A4" s="61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 ht="23.25" customHeight="1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3"/>
    </row>
    <row r="6" spans="1:15" ht="84" customHeight="1" x14ac:dyDescent="0.3">
      <c r="A6" s="63" t="s">
        <v>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5" ht="66" customHeight="1" x14ac:dyDescent="0.25">
      <c r="A7" s="64" t="s">
        <v>11</v>
      </c>
      <c r="B7" s="66" t="s">
        <v>1</v>
      </c>
      <c r="C7" s="70" t="s">
        <v>13</v>
      </c>
      <c r="D7" s="69" t="s">
        <v>12</v>
      </c>
      <c r="E7" s="66" t="s">
        <v>2</v>
      </c>
      <c r="F7" s="74" t="s">
        <v>3</v>
      </c>
      <c r="G7" s="75"/>
      <c r="H7" s="75"/>
      <c r="I7" s="76"/>
      <c r="J7" s="57" t="s">
        <v>4</v>
      </c>
      <c r="K7" s="58"/>
      <c r="L7" s="59"/>
      <c r="M7" s="29" t="s">
        <v>5</v>
      </c>
    </row>
    <row r="8" spans="1:15" ht="165.75" customHeight="1" x14ac:dyDescent="0.25">
      <c r="A8" s="65"/>
      <c r="B8" s="67"/>
      <c r="C8" s="68"/>
      <c r="D8" s="65"/>
      <c r="E8" s="68"/>
      <c r="F8" s="71" t="s">
        <v>28</v>
      </c>
      <c r="G8" s="72"/>
      <c r="H8" s="72"/>
      <c r="I8" s="73"/>
      <c r="J8" s="30" t="s">
        <v>6</v>
      </c>
      <c r="K8" s="29" t="s">
        <v>7</v>
      </c>
      <c r="L8" s="29" t="s">
        <v>15</v>
      </c>
      <c r="M8" s="4" t="s">
        <v>8</v>
      </c>
    </row>
    <row r="9" spans="1:15" s="12" customFormat="1" ht="26.4" x14ac:dyDescent="0.25">
      <c r="A9" s="34">
        <v>1</v>
      </c>
      <c r="B9" s="38" t="s">
        <v>16</v>
      </c>
      <c r="C9" s="39" t="s">
        <v>17</v>
      </c>
      <c r="D9" s="40" t="s">
        <v>14</v>
      </c>
      <c r="E9" s="41">
        <v>20</v>
      </c>
      <c r="F9" s="42">
        <v>124.19</v>
      </c>
      <c r="G9" s="42">
        <v>118.7</v>
      </c>
      <c r="H9" s="42">
        <v>145.31</v>
      </c>
      <c r="I9" s="42">
        <v>158.1</v>
      </c>
      <c r="J9" s="21">
        <v>136.62</v>
      </c>
      <c r="K9" s="32">
        <v>18.306699999999999</v>
      </c>
      <c r="L9" s="26">
        <v>13.4</v>
      </c>
      <c r="M9" s="28">
        <f t="shared" ref="M9:M13" si="0">J9*E9</f>
        <v>2732.4</v>
      </c>
      <c r="O9" s="27"/>
    </row>
    <row r="10" spans="1:15" s="12" customFormat="1" ht="26.4" x14ac:dyDescent="0.25">
      <c r="A10" s="24">
        <v>2</v>
      </c>
      <c r="B10" s="43" t="s">
        <v>19</v>
      </c>
      <c r="C10" s="41" t="s">
        <v>18</v>
      </c>
      <c r="D10" s="40" t="s">
        <v>14</v>
      </c>
      <c r="E10" s="41">
        <v>30</v>
      </c>
      <c r="F10" s="42">
        <v>189.25</v>
      </c>
      <c r="G10" s="42">
        <v>221.57</v>
      </c>
      <c r="H10" s="42">
        <v>240.85</v>
      </c>
      <c r="I10" s="33"/>
      <c r="J10" s="21">
        <v>205.07</v>
      </c>
      <c r="K10" s="32">
        <v>32.829799999999999</v>
      </c>
      <c r="L10" s="26">
        <v>16.009</v>
      </c>
      <c r="M10" s="28">
        <f t="shared" si="0"/>
        <v>6152.0999999999995</v>
      </c>
      <c r="O10" s="27"/>
    </row>
    <row r="11" spans="1:15" s="27" customFormat="1" ht="26.4" x14ac:dyDescent="0.25">
      <c r="A11" s="24">
        <v>3</v>
      </c>
      <c r="B11" s="43" t="s">
        <v>29</v>
      </c>
      <c r="C11" s="41" t="s">
        <v>20</v>
      </c>
      <c r="D11" s="40" t="s">
        <v>14</v>
      </c>
      <c r="E11" s="41">
        <v>30</v>
      </c>
      <c r="F11" s="42">
        <v>100.33</v>
      </c>
      <c r="G11" s="42">
        <v>97.09</v>
      </c>
      <c r="H11" s="42">
        <v>127.02800000000001</v>
      </c>
      <c r="I11" s="33"/>
      <c r="J11" s="28">
        <v>108.14</v>
      </c>
      <c r="K11" s="32">
        <v>16.429099999999998</v>
      </c>
      <c r="L11" s="26">
        <v>15.1911</v>
      </c>
      <c r="M11" s="28">
        <f t="shared" si="0"/>
        <v>3244.2</v>
      </c>
    </row>
    <row r="12" spans="1:15" s="27" customFormat="1" ht="26.4" x14ac:dyDescent="0.25">
      <c r="A12" s="24">
        <v>4</v>
      </c>
      <c r="B12" s="44" t="s">
        <v>27</v>
      </c>
      <c r="C12" s="41" t="s">
        <v>20</v>
      </c>
      <c r="D12" s="40" t="s">
        <v>14</v>
      </c>
      <c r="E12" s="41">
        <v>10</v>
      </c>
      <c r="F12" s="42">
        <v>85</v>
      </c>
      <c r="G12" s="45">
        <v>97.091200000000001</v>
      </c>
      <c r="H12" s="45">
        <v>149.77000000000001</v>
      </c>
      <c r="I12" s="33"/>
      <c r="J12" s="28">
        <v>110.62</v>
      </c>
      <c r="K12" s="32">
        <v>34.439300000000003</v>
      </c>
      <c r="L12" s="26">
        <v>31.132899999999999</v>
      </c>
      <c r="M12" s="28">
        <f t="shared" si="0"/>
        <v>1106.2</v>
      </c>
    </row>
    <row r="13" spans="1:15" s="27" customFormat="1" ht="12.6" customHeight="1" x14ac:dyDescent="0.25">
      <c r="A13" s="34">
        <v>5</v>
      </c>
      <c r="B13" s="46" t="s">
        <v>24</v>
      </c>
      <c r="C13" s="39" t="s">
        <v>21</v>
      </c>
      <c r="D13" s="40" t="s">
        <v>14</v>
      </c>
      <c r="E13" s="41">
        <v>100</v>
      </c>
      <c r="F13" s="42">
        <v>37.24</v>
      </c>
      <c r="G13" s="42">
        <v>37.1</v>
      </c>
      <c r="H13" s="42">
        <v>36.799999999999997</v>
      </c>
      <c r="I13" s="33"/>
      <c r="J13" s="28">
        <v>37.04</v>
      </c>
      <c r="K13" s="32">
        <v>0.2248</v>
      </c>
      <c r="L13" s="26">
        <v>0.60680000000000001</v>
      </c>
      <c r="M13" s="28">
        <f t="shared" si="0"/>
        <v>3704</v>
      </c>
    </row>
    <row r="14" spans="1:15" s="27" customFormat="1" ht="12.6" customHeight="1" x14ac:dyDescent="0.25">
      <c r="A14" s="34">
        <v>6</v>
      </c>
      <c r="B14" s="46" t="s">
        <v>24</v>
      </c>
      <c r="C14" s="39" t="s">
        <v>22</v>
      </c>
      <c r="D14" s="40" t="s">
        <v>14</v>
      </c>
      <c r="E14" s="41">
        <v>100</v>
      </c>
      <c r="F14" s="42">
        <v>35</v>
      </c>
      <c r="G14" s="42">
        <v>36</v>
      </c>
      <c r="H14" s="42">
        <v>37.24</v>
      </c>
      <c r="I14" s="42">
        <v>41.67</v>
      </c>
      <c r="J14" s="28">
        <v>37.47</v>
      </c>
      <c r="K14" s="32">
        <v>2.9413</v>
      </c>
      <c r="L14" s="26">
        <v>7.8482000000000003</v>
      </c>
      <c r="M14" s="28">
        <f>J14*E14</f>
        <v>3747</v>
      </c>
    </row>
    <row r="15" spans="1:15" s="27" customFormat="1" ht="12.6" customHeight="1" x14ac:dyDescent="0.25">
      <c r="A15" s="34">
        <v>7</v>
      </c>
      <c r="B15" s="46" t="s">
        <v>24</v>
      </c>
      <c r="C15" s="39" t="s">
        <v>23</v>
      </c>
      <c r="D15" s="40" t="s">
        <v>14</v>
      </c>
      <c r="E15" s="41">
        <v>100</v>
      </c>
      <c r="F15" s="42">
        <v>37.24</v>
      </c>
      <c r="G15" s="42">
        <v>36</v>
      </c>
      <c r="H15" s="45">
        <v>39.847499999999997</v>
      </c>
      <c r="I15" s="33"/>
      <c r="J15" s="28">
        <v>37.69</v>
      </c>
      <c r="K15" s="32">
        <v>1.9638</v>
      </c>
      <c r="L15" s="26">
        <v>5.21</v>
      </c>
      <c r="M15" s="28">
        <f>J15*E15</f>
        <v>3769</v>
      </c>
    </row>
    <row r="16" spans="1:15" s="27" customFormat="1" ht="12.6" customHeight="1" x14ac:dyDescent="0.25">
      <c r="A16" s="34">
        <v>8</v>
      </c>
      <c r="B16" s="37" t="s">
        <v>25</v>
      </c>
      <c r="C16" s="35" t="s">
        <v>26</v>
      </c>
      <c r="D16" s="20" t="s">
        <v>14</v>
      </c>
      <c r="E16" s="25">
        <v>5</v>
      </c>
      <c r="F16" s="28">
        <v>131</v>
      </c>
      <c r="G16" s="28">
        <v>156.08000000000001</v>
      </c>
      <c r="H16" s="28">
        <v>167.76</v>
      </c>
      <c r="I16" s="28"/>
      <c r="J16" s="28">
        <v>151.61000000000001</v>
      </c>
      <c r="K16" s="32">
        <v>18.782599999999999</v>
      </c>
      <c r="L16" s="26">
        <v>12.39</v>
      </c>
      <c r="M16" s="28">
        <f>J16*E16</f>
        <v>758.05000000000007</v>
      </c>
    </row>
    <row r="17" spans="1:13" ht="15.6" x14ac:dyDescent="0.3">
      <c r="A17" s="5"/>
      <c r="B17" s="36" t="s">
        <v>10</v>
      </c>
      <c r="C17" s="23"/>
      <c r="D17" s="6"/>
      <c r="E17" s="7"/>
      <c r="F17" s="8"/>
      <c r="G17" s="8"/>
      <c r="H17" s="8"/>
      <c r="I17" s="8"/>
      <c r="J17" s="9"/>
      <c r="K17" s="10"/>
      <c r="L17" s="11"/>
      <c r="M17" s="31">
        <f>SUM(M9:M16)</f>
        <v>25212.95</v>
      </c>
    </row>
    <row r="18" spans="1:13" ht="15.6" x14ac:dyDescent="0.3">
      <c r="A18" s="12"/>
      <c r="B18" s="13"/>
      <c r="C18" s="13"/>
      <c r="D18" s="13"/>
      <c r="E18" s="14"/>
      <c r="F18" s="15"/>
      <c r="G18" s="15"/>
      <c r="H18" s="15"/>
      <c r="I18" s="15"/>
      <c r="J18" s="16"/>
      <c r="K18" s="17"/>
      <c r="L18" s="18"/>
      <c r="M18" s="22"/>
    </row>
    <row r="19" spans="1:13" x14ac:dyDescent="0.25">
      <c r="B19" s="50"/>
      <c r="C19" s="27"/>
      <c r="D19" s="51" t="s">
        <v>35</v>
      </c>
      <c r="E19" s="19"/>
      <c r="F19" s="27"/>
      <c r="G19" s="27"/>
    </row>
    <row r="20" spans="1:13" x14ac:dyDescent="0.25">
      <c r="B20" s="51" t="s">
        <v>33</v>
      </c>
      <c r="C20" s="27"/>
      <c r="D20" s="52" t="s">
        <v>36</v>
      </c>
      <c r="E20" s="27"/>
      <c r="F20" s="27"/>
      <c r="G20" s="27"/>
    </row>
    <row r="21" spans="1:13" x14ac:dyDescent="0.25">
      <c r="B21" s="48"/>
      <c r="C21" s="27"/>
      <c r="D21" s="53"/>
      <c r="E21" s="27"/>
      <c r="F21" s="27"/>
      <c r="G21" s="27"/>
    </row>
    <row r="22" spans="1:13" x14ac:dyDescent="0.25">
      <c r="B22" s="54" t="s">
        <v>34</v>
      </c>
      <c r="C22" s="55"/>
      <c r="D22" s="54" t="s">
        <v>37</v>
      </c>
      <c r="E22" s="55"/>
      <c r="F22" s="55"/>
      <c r="G22" s="55"/>
    </row>
    <row r="23" spans="1:13" x14ac:dyDescent="0.25">
      <c r="B23" s="49"/>
      <c r="C23" s="27"/>
      <c r="D23" s="27"/>
      <c r="E23" s="27"/>
      <c r="F23" s="27"/>
      <c r="G23" s="27"/>
    </row>
  </sheetData>
  <mergeCells count="14">
    <mergeCell ref="A3:M3"/>
    <mergeCell ref="J7:L7"/>
    <mergeCell ref="J1:M1"/>
    <mergeCell ref="A4:M4"/>
    <mergeCell ref="A5:L5"/>
    <mergeCell ref="A6:M6"/>
    <mergeCell ref="A7:A8"/>
    <mergeCell ref="B7:B8"/>
    <mergeCell ref="E7:E8"/>
    <mergeCell ref="D7:D8"/>
    <mergeCell ref="C7:C8"/>
    <mergeCell ref="F8:I8"/>
    <mergeCell ref="F7:I7"/>
    <mergeCell ref="A2:M2"/>
  </mergeCells>
  <hyperlinks>
    <hyperlink ref="F9" r:id="rId1" display="https://zakupki.gov.ru/epz/contract/contractCard/process-info.html?reestrNumber=3502903736223000415&amp;contractInfoId=85313581"/>
    <hyperlink ref="G9" r:id="rId2" display="https://zakupki.gov.ru/epz/contract/contractCard/payment-info-and-target-of-order.html?reestrNumber=1380100964224000045&amp;contractInfoId=88405337"/>
    <hyperlink ref="H9" r:id="rId3" display="https://zakupki.gov.ru/epz/contract/contractCard/payment-info-and-target-of-order.html?reestrNumber=2631202313123001804&amp;contractInfoId=90402963"/>
    <hyperlink ref="I9" r:id="rId4" display="https://zakupki.gov.ru/epz/contract/contractCard/common-info.html?reestrNumber=2631580140723000195"/>
    <hyperlink ref="F10" r:id="rId5" display="https://zakupki.gov.ru/epz/contract/contractCard/payment-info-and-target-of-order.html?reestrNumber=1773424161224000470&amp;contractInfoId=94453911"/>
    <hyperlink ref="G10" r:id="rId6" display="https://zakupki.gov.ru/epz/contract/contractCard/common-info.html?reestrNumber=2650402067023000219"/>
    <hyperlink ref="H10" r:id="rId7" display="https://zakupki.gov.ru/epz/contract/contractCard/common-info.html?reestrNumber=2272702601225000098"/>
    <hyperlink ref="F11" r:id="rId8" display="https://zakupki.gov.ru/epz/contract/contractCard/common-info.html?reestrNumber=2241100401225000190"/>
    <hyperlink ref="G11" r:id="rId9" display="https://zakupki.gov.ru/epz/contract/contractCard/common-info.html?reestrNumber=2543313778025000509"/>
    <hyperlink ref="H11" r:id="rId10" display="https://zakupki.gov.ru/epz/contract/contractCard/common-info.html?reestrNumber=2880000035724000390"/>
    <hyperlink ref="F12" r:id="rId11" display="https://zakupki.gov.ru/epz/contract/contractCard/common-info.html?reestrNumber=2701100188026000001"/>
    <hyperlink ref="G12" r:id="rId12" display="https://zakupki.gov.ru/epz/contract/contractCard/common-info.html?reestrNumber=2543313778025000509"/>
    <hyperlink ref="H12" r:id="rId13" display="https://zakupki.gov.ru/epz/contract/contractCard/common-info.html?reestrNumber=2143511125124000150"/>
    <hyperlink ref="F13" r:id="rId14" display="https://zakupki.gov.ru/epz/contract/contractCard/common-info.html?reestrNumber=2490900723325000568"/>
    <hyperlink ref="G13" r:id="rId15" display="https://zakupki.gov.ru/epz/contract/contractCard/common-info.html?reestrNumber=2673100346325000314"/>
    <hyperlink ref="H13" r:id="rId16" display="https://zakupki.gov.ru/epz/contract/contractCard/common-info.html?reestrNumber=2720300024925000644"/>
    <hyperlink ref="F14" r:id="rId17" display="https://zakupki.gov.ru/epz/contract/contractCard/common-info.html?reestrNumber=2381201433025000161"/>
    <hyperlink ref="G14" r:id="rId18" display="https://zakupki.gov.ru/epz/contract/contractCard/common-info.html?reestrNumber=1245203495426000032"/>
    <hyperlink ref="H14" r:id="rId19" display="https://zakupki.gov.ru/epz/contract/contractCard/common-info.html?reestrNumber=2490900723325000568"/>
    <hyperlink ref="I14" r:id="rId20" display="https://zakupki.gov.ru/epz/contract/contractCard/common-info.html?reestrNumber=2720300024925000662"/>
    <hyperlink ref="F15" r:id="rId21" display="https://zakupki.gov.ru/epz/contract/contractCard/common-info.html?reestrNumber=2490900723325000568"/>
    <hyperlink ref="G15" r:id="rId22" display="https://zakupki.gov.ru/epz/contract/contractCard/common-info.html?reestrNumber=1245203495426000032"/>
    <hyperlink ref="H15" r:id="rId23" display="https://zakupki.gov.ru/epz/contract/contractCard/common-info.html?reestrNumber=3421500154825000122"/>
  </hyperlinks>
  <pageMargins left="0.19685039370078741" right="0.19685039370078741" top="0.19685039370078741" bottom="0.19685039370078741" header="0.31496062992125984" footer="0.31496062992125984"/>
  <pageSetup paperSize="9" scale="65" fitToWidth="0" fitToHeight="0" orientation="landscape" r:id="rId24"/>
  <drawing r:id="rId25"/>
  <legacy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2026-06-25T01:36:26Z</cp:lastPrinted>
  <dcterms:created xsi:type="dcterms:W3CDTF">2026-04-21T00:20:45Z</dcterms:created>
  <dcterms:modified xsi:type="dcterms:W3CDTF">2026-06-25T02:03:03Z</dcterms:modified>
</cp:coreProperties>
</file>