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365" windowWidth="14805" windowHeight="6750" tabRatio="882"/>
  </bookViews>
  <sheets>
    <sheet name="НМЦК" sheetId="15" r:id="rId1"/>
  </sheets>
  <externalReferences>
    <externalReference r:id="rId2"/>
  </externalReferences>
  <definedNames>
    <definedName name="JR_PAGE_ANCHOR_0_2">#REF!</definedName>
    <definedName name="_xlnm.Print_Area" localSheetId="0">НМЦК!$A$1:$M$19</definedName>
  </definedNames>
  <calcPr calcId="125725" calcOnSave="0"/>
</workbook>
</file>

<file path=xl/calcChain.xml><?xml version="1.0" encoding="utf-8"?>
<calcChain xmlns="http://schemas.openxmlformats.org/spreadsheetml/2006/main">
  <c r="K12" i="15"/>
  <c r="J12"/>
  <c r="D12" l="1"/>
  <c r="B12"/>
  <c r="A12"/>
  <c r="L12" l="1"/>
  <c r="M12"/>
  <c r="M13" l="1"/>
  <c r="A3" l="1"/>
  <c r="B3"/>
  <c r="I3"/>
</calcChain>
</file>

<file path=xl/sharedStrings.xml><?xml version="1.0" encoding="utf-8"?>
<sst xmlns="http://schemas.openxmlformats.org/spreadsheetml/2006/main" count="36" uniqueCount="32">
  <si>
    <t>№ п/п</t>
  </si>
  <si>
    <t>ОБОСНОВАНИЕ НАЧАЛЬНОЙ (МАКСИМАЛЬНОЙ) ЦЕНЫ КОНТРАКТА</t>
  </si>
  <si>
    <t>Наименование товара, работы, услуги</t>
  </si>
  <si>
    <t>Ед. изм.</t>
  </si>
  <si>
    <t>Кол-во (объем)</t>
  </si>
  <si>
    <t>Предложение №1</t>
  </si>
  <si>
    <t>Предложение №2</t>
  </si>
  <si>
    <t>Среднее арифметическое значение цены, руб.</t>
  </si>
  <si>
    <t>Среднее квадратичное отклонение</t>
  </si>
  <si>
    <t>Коэффициент вариации, %</t>
  </si>
  <si>
    <t>Начальная 
(максимальная) 
цена контракта, 
руб.</t>
  </si>
  <si>
    <t>Итого:</t>
  </si>
  <si>
    <t xml:space="preserve"> </t>
  </si>
  <si>
    <r>
      <t>Начальная (максимальная) цена контракта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определена методом сопоставимых рыночных цен (анализ рынка).</t>
    </r>
  </si>
  <si>
    <t>НМЦК методом сопоставимых рыночных цен (анализа рынка) определяется по формуле:</t>
  </si>
  <si>
    <t>где: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</si>
  <si>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</si>
  <si>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 xml:space="preserve">Дата подготовки обоснования НМЦК: </t>
  </si>
  <si>
    <t>кг</t>
  </si>
  <si>
    <t>Росстат</t>
  </si>
  <si>
    <t>Предложение №3</t>
  </si>
  <si>
    <t>Предложение №4</t>
  </si>
  <si>
    <t xml:space="preserve">                      НМЦК, определяемая методом сопоставимых рыночных цен (анализа рынка);</t>
  </si>
  <si>
    <t>ОКПД2/КТРУ</t>
  </si>
  <si>
    <t>Чай черный (ферментированный)</t>
  </si>
  <si>
    <t>10.83.13.120-00000003</t>
  </si>
  <si>
    <t xml:space="preserve">Начальная (максимальная) цена контракта сформирована методом сопоставимых рыночных цен в соответствии с Федеральным законом от 05.04.2013 № 44-ФЗ "О контрактной системе в сфере закупок товаров, работ, услуг для обеспечения государственных и муниципальных нужд". Источник получения информации: Юридические лица, на основании запроса коммерческого предложения, направленного поставщикам, обладающим опытом выполнения подобного вида работ. </t>
  </si>
  <si>
    <t>отсутствует*</t>
  </si>
  <si>
    <t>"____" __________2026 г.</t>
  </si>
  <si>
    <t>Ст. инспектор гр. ГОЗ и ГЗ ОТО ФКУ БМТиВС
УФСИН России по Оренбургской области                                                                                                      ст. лейтенант внутренней службы                                                            М.Х. Бекешева</t>
  </si>
  <si>
    <t>Зам. начальника ФКУ БМТиВС
УФСИН России по Оренбургской области                                                                                 капитан внутренней службы                                              Н.А. Шкиль</t>
  </si>
  <si>
    <t>*Цена в Росстате на чай черный байховый-1191,05 руб. за кг. При применении цены Росстата коэффициент вариации выше 33%.</t>
  </si>
</sst>
</file>

<file path=xl/styles.xml><?xml version="1.0" encoding="utf-8"?>
<styleSheet xmlns="http://schemas.openxmlformats.org/spreadsheetml/2006/main">
  <numFmts count="1">
    <numFmt numFmtId="164" formatCode="#,##0.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0" fontId="9" fillId="0" borderId="0"/>
    <xf numFmtId="0" fontId="3" fillId="0" borderId="0"/>
    <xf numFmtId="0" fontId="14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11" fillId="0" borderId="0" xfId="4" applyFont="1" applyBorder="1"/>
    <xf numFmtId="0" fontId="11" fillId="0" borderId="0" xfId="4" applyFont="1" applyBorder="1" applyAlignment="1"/>
    <xf numFmtId="0" fontId="11" fillId="0" borderId="0" xfId="4" applyFont="1" applyBorder="1" applyAlignment="1">
      <alignment horizontal="center"/>
    </xf>
    <xf numFmtId="0" fontId="8" fillId="0" borderId="2" xfId="4" applyFont="1" applyFill="1" applyBorder="1" applyAlignment="1">
      <alignment horizontal="center" vertical="center" wrapText="1"/>
    </xf>
    <xf numFmtId="4" fontId="11" fillId="0" borderId="0" xfId="4" applyNumberFormat="1" applyFont="1" applyBorder="1" applyAlignment="1">
      <alignment horizontal="center"/>
    </xf>
    <xf numFmtId="0" fontId="11" fillId="0" borderId="0" xfId="4" applyFont="1" applyBorder="1" applyAlignment="1">
      <alignment vertical="center"/>
    </xf>
    <xf numFmtId="0" fontId="11" fillId="0" borderId="1" xfId="4" applyFont="1" applyBorder="1" applyAlignment="1">
      <alignment horizontal="center"/>
    </xf>
    <xf numFmtId="0" fontId="11" fillId="3" borderId="3" xfId="4" applyFont="1" applyFill="1" applyBorder="1" applyAlignment="1">
      <alignment horizontal="center" vertical="center" wrapText="1"/>
    </xf>
    <xf numFmtId="0" fontId="11" fillId="3" borderId="3" xfId="4" applyFont="1" applyFill="1" applyBorder="1" applyAlignment="1">
      <alignment horizontal="center" vertical="center" textRotation="90" wrapText="1"/>
    </xf>
    <xf numFmtId="0" fontId="10" fillId="3" borderId="1" xfId="4" applyFont="1" applyFill="1" applyBorder="1" applyAlignment="1">
      <alignment horizontal="center" vertical="center" textRotation="90" wrapText="1"/>
    </xf>
    <xf numFmtId="4" fontId="23" fillId="0" borderId="1" xfId="4" applyNumberFormat="1" applyFont="1" applyFill="1" applyBorder="1" applyAlignment="1">
      <alignment horizontal="right" vertical="center" wrapText="1"/>
    </xf>
    <xf numFmtId="0" fontId="11" fillId="0" borderId="0" xfId="4" applyFont="1"/>
    <xf numFmtId="0" fontId="13" fillId="0" borderId="0" xfId="6" applyFont="1"/>
    <xf numFmtId="0" fontId="24" fillId="0" borderId="0" xfId="6" applyFont="1"/>
    <xf numFmtId="0" fontId="6" fillId="0" borderId="0" xfId="6" applyFont="1" applyBorder="1" applyAlignment="1">
      <alignment vertical="center" wrapText="1"/>
    </xf>
    <xf numFmtId="0" fontId="6" fillId="0" borderId="0" xfId="6" applyFont="1" applyBorder="1" applyAlignment="1">
      <alignment horizontal="left" vertical="center" wrapText="1"/>
    </xf>
    <xf numFmtId="0" fontId="6" fillId="0" borderId="0" xfId="6" applyFont="1" applyBorder="1" applyAlignment="1">
      <alignment horizontal="center" vertical="center" wrapText="1"/>
    </xf>
    <xf numFmtId="0" fontId="13" fillId="3" borderId="0" xfId="6" applyFont="1" applyFill="1"/>
    <xf numFmtId="4" fontId="12" fillId="3" borderId="1" xfId="4" applyNumberFormat="1" applyFont="1" applyFill="1" applyBorder="1" applyAlignment="1">
      <alignment horizontal="right"/>
    </xf>
    <xf numFmtId="4" fontId="18" fillId="2" borderId="4" xfId="4" applyNumberFormat="1" applyFont="1" applyFill="1" applyBorder="1" applyAlignment="1">
      <alignment horizontal="center" vertical="center" wrapText="1"/>
    </xf>
    <xf numFmtId="4" fontId="17" fillId="2" borderId="4" xfId="6" applyNumberFormat="1" applyFont="1" applyFill="1" applyBorder="1" applyAlignment="1">
      <alignment horizontal="center" vertical="center" wrapText="1"/>
    </xf>
    <xf numFmtId="0" fontId="16" fillId="0" borderId="4" xfId="6" applyFont="1" applyBorder="1" applyAlignment="1">
      <alignment horizontal="center" vertical="center" wrapText="1"/>
    </xf>
    <xf numFmtId="4" fontId="12" fillId="3" borderId="1" xfId="4" applyNumberFormat="1" applyFont="1" applyFill="1" applyBorder="1" applyAlignment="1">
      <alignment horizontal="center" vertical="center" wrapText="1"/>
    </xf>
    <xf numFmtId="0" fontId="13" fillId="0" borderId="0" xfId="6" applyFont="1" applyAlignment="1">
      <alignment wrapText="1"/>
    </xf>
    <xf numFmtId="4" fontId="22" fillId="0" borderId="1" xfId="4" applyNumberFormat="1" applyFont="1" applyBorder="1" applyAlignment="1">
      <alignment horizontal="center" vertical="center" wrapText="1"/>
    </xf>
    <xf numFmtId="0" fontId="21" fillId="0" borderId="1" xfId="6" applyFont="1" applyBorder="1" applyAlignment="1">
      <alignment horizontal="left" vertical="center" wrapText="1"/>
    </xf>
    <xf numFmtId="0" fontId="5" fillId="0" borderId="1" xfId="6" applyFont="1" applyBorder="1" applyAlignment="1">
      <alignment vertical="center" wrapText="1"/>
    </xf>
    <xf numFmtId="0" fontId="13" fillId="0" borderId="0" xfId="6" applyFont="1" applyAlignment="1">
      <alignment vertical="center"/>
    </xf>
    <xf numFmtId="4" fontId="13" fillId="0" borderId="0" xfId="6" applyNumberFormat="1" applyFont="1"/>
    <xf numFmtId="0" fontId="15" fillId="0" borderId="1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15" fillId="0" borderId="1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12" fillId="0" borderId="0" xfId="6" applyFont="1" applyBorder="1" applyAlignment="1">
      <alignment horizontal="center"/>
    </xf>
    <xf numFmtId="0" fontId="15" fillId="0" borderId="1" xfId="4" applyFont="1" applyBorder="1" applyAlignment="1">
      <alignment horizontal="center" vertical="center"/>
    </xf>
    <xf numFmtId="0" fontId="5" fillId="0" borderId="1" xfId="6" applyFont="1" applyBorder="1" applyAlignment="1">
      <alignment horizontal="left" vertical="center" wrapText="1"/>
    </xf>
    <xf numFmtId="0" fontId="4" fillId="0" borderId="1" xfId="6" applyFont="1" applyBorder="1" applyAlignment="1">
      <alignment horizontal="left" vertical="center" wrapText="1"/>
    </xf>
    <xf numFmtId="0" fontId="24" fillId="0" borderId="0" xfId="6" applyFont="1" applyAlignment="1">
      <alignment horizontal="left" wrapText="1"/>
    </xf>
    <xf numFmtId="0" fontId="5" fillId="0" borderId="2" xfId="6" applyFont="1" applyBorder="1" applyAlignment="1">
      <alignment horizontal="center" vertical="center" wrapText="1"/>
    </xf>
    <xf numFmtId="0" fontId="5" fillId="0" borderId="5" xfId="6" applyFont="1" applyBorder="1" applyAlignment="1">
      <alignment horizontal="center" vertical="center" wrapText="1"/>
    </xf>
    <xf numFmtId="0" fontId="13" fillId="0" borderId="5" xfId="6" applyFont="1" applyBorder="1" applyAlignment="1">
      <alignment horizontal="center" vertical="center" wrapText="1"/>
    </xf>
    <xf numFmtId="0" fontId="13" fillId="0" borderId="4" xfId="6" applyFont="1" applyBorder="1" applyAlignment="1">
      <alignment horizontal="center" vertical="center" wrapText="1"/>
    </xf>
    <xf numFmtId="0" fontId="15" fillId="0" borderId="2" xfId="4" applyFont="1" applyBorder="1" applyAlignment="1">
      <alignment horizontal="center" vertical="center"/>
    </xf>
    <xf numFmtId="0" fontId="15" fillId="0" borderId="5" xfId="4" applyFont="1" applyBorder="1" applyAlignment="1">
      <alignment horizontal="center" vertical="center"/>
    </xf>
    <xf numFmtId="0" fontId="15" fillId="0" borderId="4" xfId="4" applyFont="1" applyBorder="1" applyAlignment="1">
      <alignment horizontal="center" vertical="center"/>
    </xf>
    <xf numFmtId="0" fontId="6" fillId="0" borderId="0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left" vertical="center" wrapText="1"/>
    </xf>
    <xf numFmtId="0" fontId="19" fillId="3" borderId="2" xfId="4" applyFont="1" applyFill="1" applyBorder="1" applyAlignment="1">
      <alignment horizontal="right"/>
    </xf>
    <xf numFmtId="0" fontId="19" fillId="3" borderId="5" xfId="4" applyFont="1" applyFill="1" applyBorder="1" applyAlignment="1">
      <alignment horizontal="right"/>
    </xf>
    <xf numFmtId="0" fontId="19" fillId="3" borderId="4" xfId="4" applyFont="1" applyFill="1" applyBorder="1" applyAlignment="1">
      <alignment horizontal="right"/>
    </xf>
    <xf numFmtId="0" fontId="15" fillId="0" borderId="2" xfId="4" applyFont="1" applyBorder="1" applyAlignment="1">
      <alignment horizontal="center" vertical="center" wrapText="1"/>
    </xf>
    <xf numFmtId="0" fontId="15" fillId="0" borderId="5" xfId="4" applyFont="1" applyBorder="1" applyAlignment="1">
      <alignment horizontal="center" vertical="center" wrapText="1"/>
    </xf>
    <xf numFmtId="0" fontId="15" fillId="0" borderId="4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left"/>
    </xf>
    <xf numFmtId="164" fontId="17" fillId="2" borderId="4" xfId="6" applyNumberFormat="1" applyFont="1" applyFill="1" applyBorder="1" applyAlignment="1">
      <alignment horizontal="center" vertical="center" wrapText="1"/>
    </xf>
  </cellXfs>
  <cellStyles count="7">
    <cellStyle name="Excel Built-in Normal" xfId="4"/>
    <cellStyle name="Обычный" xfId="0" builtinId="0"/>
    <cellStyle name="Обычный 2" xfId="1"/>
    <cellStyle name="Обычный 3" xfId="2"/>
    <cellStyle name="Обычный 4" xfId="3"/>
    <cellStyle name="Обычный 5" xfId="5"/>
    <cellStyle name="Обычный 6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7</xdr:row>
      <xdr:rowOff>19050</xdr:rowOff>
    </xdr:from>
    <xdr:to>
      <xdr:col>3</xdr:col>
      <xdr:colOff>466725</xdr:colOff>
      <xdr:row>7</xdr:row>
      <xdr:rowOff>361950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0" y="2495550"/>
          <a:ext cx="155257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8</xdr:row>
      <xdr:rowOff>600075</xdr:rowOff>
    </xdr:from>
    <xdr:to>
      <xdr:col>1</xdr:col>
      <xdr:colOff>161925</xdr:colOff>
      <xdr:row>8</xdr:row>
      <xdr:rowOff>828675</xdr:rowOff>
    </xdr:to>
    <xdr:pic>
      <xdr:nvPicPr>
        <xdr:cNvPr id="3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0075" y="2857500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gkh-ufsin/Desktop/&#1047;&#1040;&#1050;&#1059;&#1055;&#1050;&#1048;%202019%20&#1075;/14%20&#1061;&#1086;&#1079;&#1090;&#1086;&#1074;&#1072;&#1088;&#1099;/&#1061;&#1080;&#1084;%20&#1089;&#1088;&#1077;&#1076;&#1089;&#1090;&#1074;&#1072;/&#1053;&#1052;&#1062;&#1050;%20&#1052;&#1086;&#1102;&#1097;&#1080;&#1077;%20&#1089;&#1088;&#1077;&#1076;&#1089;&#1090;&#1074;&#1072;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аявление"/>
      <sheetName val="КТРУ"/>
      <sheetName val="ТЗ"/>
      <sheetName val="НМЦК"/>
      <sheetName val="ростат"/>
      <sheetName val="Скр (1)"/>
      <sheetName val="Лист1"/>
    </sheetNames>
    <sheetDataSet>
      <sheetData sheetId="0">
        <row r="22">
          <cell r="A22" t="str">
            <v>Инженер 2 категории отдела тылавого обеспечения  
ФКУ БМТ и ВС  УФСИН России 
по Оренбургской области                                                                    З.Н. Калимулин</v>
          </cell>
        </row>
      </sheetData>
      <sheetData sheetId="1"/>
      <sheetData sheetId="2">
        <row r="6">
          <cell r="A6" t="str">
            <v>№</v>
          </cell>
          <cell r="C6" t="str">
            <v>Наименование</v>
          </cell>
          <cell r="AF6" t="str">
            <v>Кол-во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tabSelected="1" view="pageBreakPreview" zoomScaleSheetLayoutView="100" zoomScalePageLayoutView="70" workbookViewId="0">
      <selection activeCell="K14" sqref="K14"/>
    </sheetView>
  </sheetViews>
  <sheetFormatPr defaultColWidth="8.85546875" defaultRowHeight="15"/>
  <cols>
    <col min="1" max="1" width="5.28515625" style="13" customWidth="1"/>
    <col min="2" max="2" width="30.140625" style="13" customWidth="1"/>
    <col min="3" max="3" width="10.7109375" style="13" customWidth="1"/>
    <col min="4" max="7" width="9.7109375" style="13" customWidth="1"/>
    <col min="8" max="8" width="9.28515625" style="13" customWidth="1"/>
    <col min="9" max="9" width="11.5703125" style="13" customWidth="1"/>
    <col min="10" max="12" width="10.7109375" style="13" customWidth="1"/>
    <col min="13" max="13" width="21.42578125" style="13" customWidth="1"/>
    <col min="14" max="16384" width="8.85546875" style="13"/>
  </cols>
  <sheetData>
    <row r="1" spans="1:13">
      <c r="A1" s="35" t="s">
        <v>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s="28" customFormat="1" ht="30" customHeight="1">
      <c r="A3" s="30" t="str">
        <f>[1]ТЗ!A6</f>
        <v>№</v>
      </c>
      <c r="B3" s="44" t="str">
        <f>[1]ТЗ!C6</f>
        <v>Наименование</v>
      </c>
      <c r="C3" s="45"/>
      <c r="D3" s="45"/>
      <c r="E3" s="46"/>
      <c r="F3" s="36" t="s">
        <v>23</v>
      </c>
      <c r="G3" s="36"/>
      <c r="H3" s="31" t="s">
        <v>3</v>
      </c>
      <c r="I3" s="32" t="str">
        <f>[1]ТЗ!AF6</f>
        <v>Кол-во</v>
      </c>
      <c r="J3" s="6"/>
      <c r="K3" s="6"/>
      <c r="L3" s="6"/>
      <c r="M3" s="6"/>
    </row>
    <row r="4" spans="1:13" ht="35.450000000000003" customHeight="1">
      <c r="A4" s="33">
        <v>1</v>
      </c>
      <c r="B4" s="52" t="s">
        <v>24</v>
      </c>
      <c r="C4" s="53"/>
      <c r="D4" s="53"/>
      <c r="E4" s="54"/>
      <c r="F4" s="52" t="s">
        <v>25</v>
      </c>
      <c r="G4" s="54"/>
      <c r="H4" s="34" t="s">
        <v>18</v>
      </c>
      <c r="I4" s="33">
        <v>540</v>
      </c>
      <c r="J4" s="2"/>
      <c r="K4" s="2"/>
      <c r="L4" s="2"/>
      <c r="M4" s="2"/>
    </row>
    <row r="5" spans="1:13" ht="30" customHeight="1">
      <c r="A5" s="37" t="s">
        <v>13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ht="47.45" customHeight="1">
      <c r="A6" s="38" t="s">
        <v>26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3" ht="20.100000000000001" customHeight="1">
      <c r="A7" s="37" t="s">
        <v>14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3" ht="30" customHeight="1">
      <c r="A8" s="27" t="s">
        <v>15</v>
      </c>
      <c r="B8" s="40" t="s">
        <v>22</v>
      </c>
      <c r="C8" s="41"/>
      <c r="D8" s="41"/>
      <c r="E8" s="41"/>
      <c r="F8" s="41"/>
      <c r="G8" s="41"/>
      <c r="H8" s="41"/>
      <c r="I8" s="41"/>
      <c r="J8" s="42"/>
      <c r="K8" s="42"/>
      <c r="L8" s="42"/>
      <c r="M8" s="43"/>
    </row>
    <row r="9" spans="1:13" ht="83.25" customHeight="1">
      <c r="A9" s="7"/>
      <c r="B9" s="37" t="s">
        <v>16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3" ht="12.6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s="18" customFormat="1" ht="78" customHeight="1">
      <c r="A11" s="8" t="s">
        <v>0</v>
      </c>
      <c r="B11" s="8" t="s">
        <v>2</v>
      </c>
      <c r="C11" s="8" t="s">
        <v>3</v>
      </c>
      <c r="D11" s="8" t="s">
        <v>4</v>
      </c>
      <c r="E11" s="9" t="s">
        <v>5</v>
      </c>
      <c r="F11" s="9" t="s">
        <v>6</v>
      </c>
      <c r="G11" s="9" t="s">
        <v>20</v>
      </c>
      <c r="H11" s="9" t="s">
        <v>21</v>
      </c>
      <c r="I11" s="10" t="s">
        <v>19</v>
      </c>
      <c r="J11" s="9" t="s">
        <v>7</v>
      </c>
      <c r="K11" s="9" t="s">
        <v>8</v>
      </c>
      <c r="L11" s="9" t="s">
        <v>9</v>
      </c>
      <c r="M11" s="9" t="s">
        <v>10</v>
      </c>
    </row>
    <row r="12" spans="1:13" s="24" customFormat="1" ht="42.6" customHeight="1">
      <c r="A12" s="4">
        <f t="shared" ref="A12:B12" si="0">A4</f>
        <v>1</v>
      </c>
      <c r="B12" s="26" t="str">
        <f t="shared" si="0"/>
        <v>Чай черный (ферментированный)</v>
      </c>
      <c r="C12" s="22" t="s">
        <v>18</v>
      </c>
      <c r="D12" s="22">
        <f>I4</f>
        <v>540</v>
      </c>
      <c r="E12" s="21">
        <v>290</v>
      </c>
      <c r="F12" s="21">
        <v>297</v>
      </c>
      <c r="G12" s="56">
        <v>300.64499999999998</v>
      </c>
      <c r="H12" s="20"/>
      <c r="I12" s="20" t="s">
        <v>27</v>
      </c>
      <c r="J12" s="23">
        <f>ROUND(SUM(E12+F12+G12+H12)/3,2)</f>
        <v>295.88</v>
      </c>
      <c r="K12" s="25">
        <f>SQRT(VARA(E12:G12))</f>
        <v>5.4098991056508092</v>
      </c>
      <c r="L12" s="25">
        <f t="shared" ref="L12" si="1">K12/J12*100</f>
        <v>1.8284098640160908</v>
      </c>
      <c r="M12" s="11">
        <f>D12*J12</f>
        <v>159775.20000000001</v>
      </c>
    </row>
    <row r="13" spans="1:13" s="18" customFormat="1">
      <c r="A13" s="49" t="s">
        <v>11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1"/>
      <c r="M13" s="19">
        <f>SUM(M12:M12)</f>
        <v>159775.20000000001</v>
      </c>
    </row>
    <row r="14" spans="1:13" ht="12.6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 t="s">
        <v>12</v>
      </c>
      <c r="L14" s="2"/>
      <c r="M14" s="5"/>
    </row>
    <row r="15" spans="1:13" ht="12.6" customHeight="1">
      <c r="A15" s="55" t="s">
        <v>31</v>
      </c>
      <c r="B15" s="55"/>
      <c r="C15" s="55"/>
      <c r="D15" s="55"/>
      <c r="E15" s="55"/>
      <c r="F15" s="55"/>
      <c r="G15" s="55"/>
      <c r="H15" s="55"/>
      <c r="I15" s="55"/>
      <c r="J15" s="2"/>
      <c r="K15" s="2" t="s">
        <v>12</v>
      </c>
      <c r="L15" s="2"/>
      <c r="M15" s="5"/>
    </row>
    <row r="16" spans="1:13" ht="12.6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 t="s">
        <v>12</v>
      </c>
      <c r="L16" s="2"/>
      <c r="M16" s="5"/>
    </row>
    <row r="17" spans="1:13" ht="15.6" customHeight="1">
      <c r="A17" s="12"/>
      <c r="B17" s="47" t="s">
        <v>17</v>
      </c>
      <c r="C17" s="47"/>
      <c r="D17" s="47"/>
      <c r="E17" s="17"/>
      <c r="F17" s="48" t="s">
        <v>28</v>
      </c>
      <c r="G17" s="48"/>
      <c r="H17" s="48"/>
      <c r="I17" s="16"/>
      <c r="J17" s="15"/>
      <c r="K17" s="15"/>
      <c r="L17" s="15"/>
      <c r="M17" s="15"/>
    </row>
    <row r="18" spans="1:13">
      <c r="M18" s="29"/>
    </row>
    <row r="19" spans="1:13" s="14" customFormat="1" ht="49.15" customHeight="1">
      <c r="A19" s="39" t="s">
        <v>29</v>
      </c>
      <c r="B19" s="39"/>
      <c r="C19" s="39"/>
      <c r="D19" s="39"/>
      <c r="E19" s="39"/>
      <c r="F19" s="39"/>
      <c r="G19" s="39"/>
      <c r="H19" s="39" t="s">
        <v>30</v>
      </c>
      <c r="I19" s="39"/>
      <c r="J19" s="39"/>
      <c r="K19" s="39"/>
      <c r="L19" s="39"/>
      <c r="M19" s="39"/>
    </row>
  </sheetData>
  <mergeCells count="16">
    <mergeCell ref="A1:M1"/>
    <mergeCell ref="F3:G3"/>
    <mergeCell ref="A7:M7"/>
    <mergeCell ref="A6:M6"/>
    <mergeCell ref="H19:M19"/>
    <mergeCell ref="A19:G19"/>
    <mergeCell ref="B8:M8"/>
    <mergeCell ref="B3:E3"/>
    <mergeCell ref="B17:D17"/>
    <mergeCell ref="F17:H17"/>
    <mergeCell ref="B9:M9"/>
    <mergeCell ref="A13:L13"/>
    <mergeCell ref="A5:M5"/>
    <mergeCell ref="B4:E4"/>
    <mergeCell ref="F4:G4"/>
    <mergeCell ref="A15:I15"/>
  </mergeCells>
  <printOptions horizontalCentered="1" verticalCentered="1"/>
  <pageMargins left="0.39370078740157483" right="0.39370078740157483" top="0.39370078740157483" bottom="0.39370078740157483" header="0" footer="0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2026-07-06T10:03:10Z</dcterms:modified>
</cp:coreProperties>
</file>