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3. РЕЕСТР ГК\0. БЕРЕЗКА\ИБП\ИБП\"/>
    </mc:Choice>
  </mc:AlternateContent>
  <bookViews>
    <workbookView xWindow="0" yWindow="0" windowWidth="2370" windowHeight="0"/>
  </bookViews>
  <sheets>
    <sheet name="Расчет" sheetId="1" r:id="rId1"/>
  </sheets>
  <calcPr calcId="162913"/>
</workbook>
</file>

<file path=xl/calcChain.xml><?xml version="1.0" encoding="utf-8"?>
<calcChain xmlns="http://schemas.openxmlformats.org/spreadsheetml/2006/main">
  <c r="P14" i="1" l="1"/>
  <c r="P15" i="1" s="1"/>
  <c r="J14" i="1"/>
  <c r="M14" i="1"/>
  <c r="N14" i="1" s="1"/>
  <c r="K14" i="1" l="1"/>
  <c r="L14" i="1" l="1"/>
</calcChain>
</file>

<file path=xl/sharedStrings.xml><?xml version="1.0" encoding="utf-8"?>
<sst xmlns="http://schemas.openxmlformats.org/spreadsheetml/2006/main" count="44" uniqueCount="44">
  <si>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</si>
  <si>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</si>
  <si>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</si>
  <si>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</si>
  <si>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</si>
  <si>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</si>
  <si>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</si>
  <si>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</si>
  <si>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</si>
  <si>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Средняя арифметическая цена за единицу                       &lt;             &gt;</t>
  </si>
  <si>
    <t>Расчет Н(М)ЦК по формуле                         V-колличество (объем) закупаемого товара ( работы, услуги);                                                                                                                              n-колличество значений, используемых в расчете;                                                     i- номер источника ценновой информации;                              -цена единицы</t>
  </si>
  <si>
    <t xml:space="preserve">Дата подготовки обоснования начальной (максимальной) цены контракта: </t>
  </si>
  <si>
    <t>метод сопоставимых рыночных цен (анализа рынка)</t>
  </si>
  <si>
    <t>Начальная (максимальная) цена контракта (НМЦК), руб.:</t>
  </si>
  <si>
    <t>Наименование объекта (объектов) закупки</t>
  </si>
  <si>
    <t>Источник ценовой информации                            (цена за единицу, руб.)</t>
  </si>
  <si>
    <t>Наименование товара, работы, услуги</t>
  </si>
  <si>
    <t>Используемый метод определения начальной (максимальной) цены контракта</t>
  </si>
  <si>
    <t>ОКПД 2</t>
  </si>
  <si>
    <r>
      <t xml:space="preserve">КТРУ                         </t>
    </r>
    <r>
      <rPr>
        <sz val="8"/>
        <color indexed="8"/>
        <rFont val="Times New Roman"/>
        <family val="1"/>
        <charset val="204"/>
      </rPr>
      <t xml:space="preserve"> (при наличии)</t>
    </r>
  </si>
  <si>
    <t xml:space="preserve">Начальная (максимальная) цена контракта (НМЦК) определена методом сопоставимых рыночных цен (анализа рынка) путем суммирования начальных (максимальных) цен товаров, работ, услуг по позициям (НМЦтру), рассчитаным в соответствии с приказом Министерства экономического развития Российской Федерации от 2 октября 2013 года 
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по следующей формуле:
</t>
  </si>
  <si>
    <t xml:space="preserve">                     - средняя арифметическая цена за единицу товара, работы, услуги по позиции в денежном выражении;</t>
  </si>
  <si>
    <t>где: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</si>
  <si>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</si>
  <si>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</si>
  <si>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</si>
  <si>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
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</si>
  <si>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В случае, если закупке будет подлежать одна позиция товаров, работ, услуг, то начальная (максимальная) цена товара, работы, услуги по позиции (НМЦтру) будет являться начальной (максимальной) ценой контракта (НМЦК).</t>
  </si>
  <si>
    <t>Обоснование Н(М)ЦК подготовил:</t>
  </si>
  <si>
    <t>п/п № как в ООЗ</t>
  </si>
  <si>
    <t>Штука</t>
  </si>
  <si>
    <t>поставка источников питания постоянного тока</t>
  </si>
  <si>
    <t>Источник питания постоянного тока</t>
  </si>
  <si>
    <t>26.20.40.110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</si>
  <si>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</si>
  <si>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15.07.2026г. </t>
  </si>
  <si>
    <t>подпункт «г» пункта 7 постановления № 1875: 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</t>
  </si>
  <si>
    <t>Особенности определения   особенности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(в том числе товаров, поставляемых при выполнении закупаемых работ, оказании закупаемых услуг), предусмотренные подпунктом «в» пункта 7 постановления № 1875, не применяется по следующей причине</t>
  </si>
  <si>
    <t>Коммерческое предложение № 1 
Вх. № В-206-29003 от 15.07.2026 г.</t>
  </si>
  <si>
    <t>Коммерческое предложение № 3 
Вх. № В-206-29006 от 15.07.2026 г.</t>
  </si>
  <si>
    <t>Коммерческое предложение № 3 
Вх. № В-206-29007т 15.07.2026 г.</t>
  </si>
  <si>
    <t>Заместитель начальник управления - начальник отдела организации и развития связи управления информационных технологий и связи                                                        Главного управления МЧС России по Краснодаркому краю                             полковник внутренней службы</t>
  </si>
  <si>
    <t xml:space="preserve">                                                                                                    В. А. Зайцев</t>
  </si>
  <si>
    <t>26.20.40.110 – 00000014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</si>
</sst>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</font>
    <font>
      <sz val="11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2" xfId="0" applyNumberFormat="1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14" fontId="18" fillId="2" borderId="2" xfId="0" applyNumberFormat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" fontId="16" fillId="2" borderId="0" xfId="0" applyNumberFormat="1" applyFont="1" applyFill="1" applyAlignment="1">
      <alignment horizontal="right" vertical="center"/>
    </xf>
    <xf numFmtId="4" fontId="13" fillId="2" borderId="0" xfId="0" applyNumberFormat="1" applyFont="1" applyFill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17" fillId="2" borderId="2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12</xdr:row>
      <xdr:rowOff>1181100</xdr:rowOff>
    </xdr:from>
    <xdr:to>
      <xdr:col>12</xdr:col>
      <xdr:colOff>228600</xdr:colOff>
      <xdr:row>12</xdr:row>
      <xdr:rowOff>1400175</xdr:rowOff>
    </xdr:to>
    <xdr:pic>
      <xdr:nvPicPr>
        <xdr:cNvPr id="2079" name="Picture 6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15275" y="2447925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66675</xdr:colOff>
      <xdr:row>12</xdr:row>
      <xdr:rowOff>1276350</xdr:rowOff>
    </xdr:from>
    <xdr:to>
      <xdr:col>11</xdr:col>
      <xdr:colOff>742950</xdr:colOff>
      <xdr:row>12</xdr:row>
      <xdr:rowOff>1552575</xdr:rowOff>
    </xdr:to>
    <xdr:pic>
      <xdr:nvPicPr>
        <xdr:cNvPr id="2081" name="Picture 1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15175" y="4762500"/>
          <a:ext cx="676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95250</xdr:colOff>
      <xdr:row>12</xdr:row>
      <xdr:rowOff>1514475</xdr:rowOff>
    </xdr:from>
    <xdr:to>
      <xdr:col>13</xdr:col>
      <xdr:colOff>0</xdr:colOff>
      <xdr:row>12</xdr:row>
      <xdr:rowOff>1800225</xdr:rowOff>
    </xdr:to>
    <xdr:pic>
      <xdr:nvPicPr>
        <xdr:cNvPr id="2075" name="Picture 5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934325" y="2781300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9</xdr:col>
      <xdr:colOff>781050</xdr:colOff>
      <xdr:row>12</xdr:row>
      <xdr:rowOff>1038226</xdr:rowOff>
    </xdr:from>
    <xdr:to>
      <xdr:col>10</xdr:col>
      <xdr:colOff>677686</xdr:colOff>
      <xdr:row>12</xdr:row>
      <xdr:rowOff>1285876</xdr:rowOff>
    </xdr:to>
    <xdr:pic>
      <xdr:nvPicPr>
        <xdr:cNvPr id="2077" name="Picture 2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286500" y="4524376"/>
          <a:ext cx="706261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276225</xdr:colOff>
      <xdr:row>12</xdr:row>
      <xdr:rowOff>962025</xdr:rowOff>
    </xdr:from>
    <xdr:to>
      <xdr:col>9</xdr:col>
      <xdr:colOff>428625</xdr:colOff>
      <xdr:row>12</xdr:row>
      <xdr:rowOff>1143000</xdr:rowOff>
    </xdr:to>
    <xdr:pic>
      <xdr:nvPicPr>
        <xdr:cNvPr id="2078" name="Picture 6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81675" y="44481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16</xdr:row>
      <xdr:rowOff>1047750</xdr:rowOff>
    </xdr:from>
    <xdr:to>
      <xdr:col>1</xdr:col>
      <xdr:colOff>1409700</xdr:colOff>
      <xdr:row>16</xdr:row>
      <xdr:rowOff>1695450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115425"/>
          <a:ext cx="1609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114299</xdr:colOff>
      <xdr:row>18</xdr:row>
      <xdr:rowOff>76200</xdr:rowOff>
    </xdr:from>
    <xdr:to>
      <xdr:col>1</xdr:col>
      <xdr:colOff>1105055</xdr:colOff>
      <xdr:row>18</xdr:row>
      <xdr:rowOff>962025</xdr:rowOff>
    </xdr:to>
    <xdr:pic>
      <xdr:nvPicPr>
        <xdr:cNvPr id="8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7953375"/>
          <a:ext cx="1190781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zoomScaleNormal="100" zoomScaleSheetLayoutView="100" zoomScalePageLayoutView="130" workbookViewId="0">
      <selection activeCell="A8" sqref="A8:H8"/>
    </sheetView>
  </sheetViews>
  <sheetFormatPr defaultColWidth="9.140625" defaultRowHeight="15" x14ac:dyDescent="0.25"/>
  <cols>
    <col min="1" max="1" width="8.28515625" style="1" customWidth="1"/>
    <col min="2" max="2" width="34.140625" style="1" customWidth="1"/>
    <col min="3" max="4" width="12.42578125" style="10" customWidth="1"/>
    <col min="5" max="5" width="6.42578125" style="2" customWidth="1"/>
    <col min="6" max="6" width="10.5703125" style="7" customWidth="1"/>
    <col min="7" max="7" width="9.42578125" style="2" bestFit="1" customWidth="1"/>
    <col min="8" max="8" width="8.42578125" style="2" customWidth="1"/>
    <col min="9" max="9" width="9.42578125" style="2" bestFit="1" customWidth="1"/>
    <col min="10" max="10" width="12.140625" style="2" customWidth="1"/>
    <col min="11" max="11" width="11" style="2" customWidth="1"/>
    <col min="12" max="12" width="11.85546875" style="2" customWidth="1"/>
    <col min="13" max="13" width="18.140625" style="2" customWidth="1"/>
    <col min="14" max="14" width="11.140625" style="8" customWidth="1"/>
    <col min="15" max="15" width="9.7109375" style="8" customWidth="1"/>
    <col min="16" max="16" width="14.5703125" style="8" customWidth="1"/>
    <col min="17" max="16384" width="9.140625" style="2"/>
  </cols>
  <sheetData>
    <row r="1" spans="1:16" ht="18" customHeight="1" x14ac:dyDescent="0.25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x14ac:dyDescent="0.25">
      <c r="A2" s="10"/>
      <c r="B2" s="10"/>
    </row>
    <row r="3" spans="1:16" ht="33.75" customHeight="1" x14ac:dyDescent="0.25">
      <c r="A3" s="23" t="s">
        <v>34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12.7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ht="50.25" customHeight="1" x14ac:dyDescent="0.25">
      <c r="A5" s="26" t="s">
        <v>14</v>
      </c>
      <c r="B5" s="26"/>
      <c r="C5" s="26"/>
      <c r="D5" s="26"/>
      <c r="E5" s="26"/>
      <c r="F5" s="26"/>
      <c r="G5" s="26"/>
      <c r="H5" s="26"/>
      <c r="I5" s="27" t="s">
        <v>31</v>
      </c>
      <c r="J5" s="28"/>
      <c r="K5" s="28"/>
      <c r="L5" s="28"/>
      <c r="M5" s="28"/>
      <c r="N5" s="28"/>
      <c r="O5" s="28"/>
      <c r="P5" s="28"/>
    </row>
    <row r="6" spans="1:16" ht="15.75" x14ac:dyDescent="0.25">
      <c r="A6" s="25" t="s">
        <v>11</v>
      </c>
      <c r="B6" s="25"/>
      <c r="C6" s="25"/>
      <c r="D6" s="25"/>
      <c r="E6" s="25"/>
      <c r="F6" s="25"/>
      <c r="G6" s="25"/>
      <c r="H6" s="25"/>
      <c r="I6" s="29" t="s">
        <v>35</v>
      </c>
      <c r="J6" s="30"/>
      <c r="K6" s="30"/>
      <c r="L6" s="30"/>
      <c r="M6" s="30"/>
      <c r="N6" s="30"/>
      <c r="O6" s="30"/>
      <c r="P6" s="30"/>
    </row>
    <row r="7" spans="1:16" ht="15.75" x14ac:dyDescent="0.25">
      <c r="A7" s="36" t="s">
        <v>17</v>
      </c>
      <c r="B7" s="37"/>
      <c r="C7" s="37"/>
      <c r="D7" s="37"/>
      <c r="E7" s="37"/>
      <c r="F7" s="37"/>
      <c r="G7" s="37"/>
      <c r="H7" s="38"/>
      <c r="I7" s="31" t="s">
        <v>12</v>
      </c>
      <c r="J7" s="31"/>
      <c r="K7" s="31"/>
      <c r="L7" s="31"/>
      <c r="M7" s="31"/>
      <c r="N7" s="31"/>
      <c r="O7" s="31"/>
      <c r="P7" s="31"/>
    </row>
    <row r="8" spans="1:16" ht="104.25" customHeight="1" x14ac:dyDescent="0.25">
      <c r="A8" s="25" t="s">
        <v>37</v>
      </c>
      <c r="B8" s="25"/>
      <c r="C8" s="25"/>
      <c r="D8" s="25"/>
      <c r="E8" s="25"/>
      <c r="F8" s="25"/>
      <c r="G8" s="25"/>
      <c r="H8" s="25"/>
      <c r="I8" s="31" t="s">
        <v>36</v>
      </c>
      <c r="J8" s="31"/>
      <c r="K8" s="31"/>
      <c r="L8" s="31"/>
      <c r="M8" s="31"/>
      <c r="N8" s="31"/>
      <c r="O8" s="31"/>
      <c r="P8" s="31"/>
    </row>
    <row r="9" spans="1:16" ht="15" customHeight="1" x14ac:dyDescent="0.25"/>
    <row r="10" spans="1:16" ht="42" customHeight="1" x14ac:dyDescent="0.25">
      <c r="A10" s="49" t="s">
        <v>29</v>
      </c>
      <c r="B10" s="52" t="s">
        <v>16</v>
      </c>
      <c r="C10" s="20" t="s">
        <v>18</v>
      </c>
      <c r="D10" s="20" t="s">
        <v>19</v>
      </c>
      <c r="E10" s="40" t="s">
        <v>0</v>
      </c>
      <c r="F10" s="39" t="s">
        <v>1</v>
      </c>
      <c r="G10" s="33" t="s">
        <v>15</v>
      </c>
      <c r="H10" s="34"/>
      <c r="I10" s="35"/>
      <c r="J10" s="40" t="s">
        <v>2</v>
      </c>
      <c r="K10" s="40"/>
      <c r="L10" s="40"/>
      <c r="M10" s="40" t="s">
        <v>3</v>
      </c>
      <c r="N10" s="40"/>
      <c r="O10" s="40"/>
      <c r="P10" s="40"/>
    </row>
    <row r="11" spans="1:16" ht="15" customHeight="1" x14ac:dyDescent="0.25">
      <c r="A11" s="50"/>
      <c r="B11" s="52"/>
      <c r="C11" s="21"/>
      <c r="D11" s="21"/>
      <c r="E11" s="40"/>
      <c r="F11" s="39"/>
      <c r="G11" s="45" t="s">
        <v>38</v>
      </c>
      <c r="H11" s="45" t="s">
        <v>39</v>
      </c>
      <c r="I11" s="45" t="s">
        <v>40</v>
      </c>
      <c r="J11" s="40" t="s">
        <v>9</v>
      </c>
      <c r="K11" s="40" t="s">
        <v>4</v>
      </c>
      <c r="L11" s="40" t="s">
        <v>8</v>
      </c>
      <c r="M11" s="46" t="s">
        <v>10</v>
      </c>
      <c r="N11" s="32" t="s">
        <v>5</v>
      </c>
      <c r="O11" s="32" t="s">
        <v>6</v>
      </c>
      <c r="P11" s="32" t="s">
        <v>7</v>
      </c>
    </row>
    <row r="12" spans="1:16" x14ac:dyDescent="0.25">
      <c r="A12" s="50"/>
      <c r="B12" s="52"/>
      <c r="C12" s="21"/>
      <c r="D12" s="21"/>
      <c r="E12" s="40"/>
      <c r="F12" s="39"/>
      <c r="G12" s="45"/>
      <c r="H12" s="45"/>
      <c r="I12" s="45"/>
      <c r="J12" s="40"/>
      <c r="K12" s="40"/>
      <c r="L12" s="40"/>
      <c r="M12" s="47"/>
      <c r="N12" s="32"/>
      <c r="O12" s="32"/>
      <c r="P12" s="32"/>
    </row>
    <row r="13" spans="1:16" ht="143.25" customHeight="1" x14ac:dyDescent="0.25">
      <c r="A13" s="51"/>
      <c r="B13" s="52"/>
      <c r="C13" s="22"/>
      <c r="D13" s="22"/>
      <c r="E13" s="40"/>
      <c r="F13" s="39"/>
      <c r="G13" s="45"/>
      <c r="H13" s="45"/>
      <c r="I13" s="45"/>
      <c r="J13" s="40"/>
      <c r="K13" s="40"/>
      <c r="L13" s="40"/>
      <c r="M13" s="48"/>
      <c r="N13" s="32"/>
      <c r="O13" s="32"/>
      <c r="P13" s="32"/>
    </row>
    <row r="14" spans="1:16" s="9" customFormat="1" ht="76.5" customHeight="1" x14ac:dyDescent="0.25">
      <c r="A14" s="6">
        <v>1</v>
      </c>
      <c r="B14" s="13" t="s">
        <v>32</v>
      </c>
      <c r="C14" s="12" t="s">
        <v>33</v>
      </c>
      <c r="D14" s="12" t="s">
        <v>43</v>
      </c>
      <c r="E14" s="4" t="s">
        <v>30</v>
      </c>
      <c r="F14" s="16">
        <v>38</v>
      </c>
      <c r="G14" s="5">
        <v>3900</v>
      </c>
      <c r="H14" s="5">
        <v>3500</v>
      </c>
      <c r="I14" s="5">
        <v>2059</v>
      </c>
      <c r="J14" s="5">
        <f>AVERAGE(G14:I14)</f>
        <v>3153</v>
      </c>
      <c r="K14" s="5">
        <f t="shared" ref="K14" si="0">SQRT(VAR(G14:I14))</f>
        <v>968.31141684893919</v>
      </c>
      <c r="L14" s="5">
        <f>K14/J14*100</f>
        <v>30.710796601615581</v>
      </c>
      <c r="M14" s="5">
        <f>F14*SUM(G14:I14)/COLUMNS(G14:I14)</f>
        <v>119814</v>
      </c>
      <c r="N14" s="5">
        <f>M14/F14</f>
        <v>3153</v>
      </c>
      <c r="O14" s="5">
        <v>3153</v>
      </c>
      <c r="P14" s="5">
        <f>F14*O14</f>
        <v>119814</v>
      </c>
    </row>
    <row r="15" spans="1:16" s="15" customFormat="1" x14ac:dyDescent="0.25">
      <c r="A15" s="44" t="s">
        <v>13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14">
        <f>SUM(P14:P14)</f>
        <v>119814</v>
      </c>
    </row>
    <row r="17" spans="1:16" ht="135.75" customHeight="1" x14ac:dyDescent="0.25">
      <c r="A17" s="54" t="s">
        <v>20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 x14ac:dyDescent="0.25">
      <c r="A18" s="55" t="s">
        <v>22</v>
      </c>
      <c r="B18" s="55"/>
    </row>
    <row r="19" spans="1:16" ht="78.75" customHeight="1" x14ac:dyDescent="0.25">
      <c r="A19" s="56" t="s">
        <v>21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6" ht="15.75" x14ac:dyDescent="0.25">
      <c r="A20" s="57" t="s">
        <v>23</v>
      </c>
      <c r="B20" s="57"/>
      <c r="C20" s="57"/>
      <c r="D20" s="57"/>
      <c r="E20" s="57"/>
      <c r="F20" s="57"/>
      <c r="G20" s="11"/>
      <c r="H20" s="11"/>
      <c r="I20" s="11"/>
      <c r="J20" s="11"/>
      <c r="K20" s="11"/>
    </row>
    <row r="21" spans="1:16" ht="15.75" x14ac:dyDescent="0.25">
      <c r="A21" s="57" t="s">
        <v>24</v>
      </c>
      <c r="B21" s="57"/>
      <c r="C21" s="57"/>
      <c r="D21" s="57"/>
      <c r="E21" s="57"/>
      <c r="F21" s="11"/>
      <c r="G21" s="11"/>
      <c r="H21" s="11"/>
      <c r="I21" s="11"/>
      <c r="J21" s="11"/>
      <c r="K21" s="11"/>
    </row>
    <row r="22" spans="1:16" ht="15.75" x14ac:dyDescent="0.25">
      <c r="A22" s="57" t="s">
        <v>25</v>
      </c>
      <c r="B22" s="57"/>
      <c r="C22" s="57"/>
      <c r="D22" s="57"/>
      <c r="E22" s="11"/>
      <c r="F22" s="11"/>
      <c r="G22" s="11"/>
      <c r="H22" s="11"/>
      <c r="I22" s="11"/>
      <c r="J22" s="11"/>
      <c r="K22" s="11"/>
    </row>
    <row r="23" spans="1:16" ht="15.75" x14ac:dyDescent="0.25">
      <c r="A23" s="53" t="s">
        <v>26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</row>
    <row r="24" spans="1:16" ht="15.7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6" ht="33.75" customHeight="1" x14ac:dyDescent="0.25">
      <c r="A25" s="53" t="s">
        <v>27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x14ac:dyDescent="0.25">
      <c r="A26" s="3"/>
    </row>
    <row r="27" spans="1:16" x14ac:dyDescent="0.25">
      <c r="A27" s="41" t="s">
        <v>28</v>
      </c>
      <c r="B27" s="41"/>
    </row>
    <row r="28" spans="1:16" x14ac:dyDescent="0.25">
      <c r="A28" s="3"/>
    </row>
    <row r="29" spans="1:16" ht="104.25" customHeight="1" x14ac:dyDescent="0.25">
      <c r="A29" s="17" t="s">
        <v>41</v>
      </c>
      <c r="B29" s="17"/>
      <c r="C29" s="17"/>
      <c r="D29" s="17"/>
      <c r="N29" s="42" t="s">
        <v>42</v>
      </c>
      <c r="O29" s="43"/>
      <c r="P29" s="43"/>
    </row>
  </sheetData>
  <mergeCells count="42">
    <mergeCell ref="M10:P10"/>
    <mergeCell ref="J10:L10"/>
    <mergeCell ref="A25:P25"/>
    <mergeCell ref="A17:P17"/>
    <mergeCell ref="A18:B18"/>
    <mergeCell ref="A19:K19"/>
    <mergeCell ref="A20:F20"/>
    <mergeCell ref="A21:E21"/>
    <mergeCell ref="A22:D22"/>
    <mergeCell ref="A23:K23"/>
    <mergeCell ref="J11:J13"/>
    <mergeCell ref="A27:B27"/>
    <mergeCell ref="N29:P29"/>
    <mergeCell ref="A15:O15"/>
    <mergeCell ref="H11:H13"/>
    <mergeCell ref="I11:I13"/>
    <mergeCell ref="M11:M13"/>
    <mergeCell ref="N11:N13"/>
    <mergeCell ref="O11:O13"/>
    <mergeCell ref="G11:G13"/>
    <mergeCell ref="A10:A13"/>
    <mergeCell ref="B10:B13"/>
    <mergeCell ref="E10:E13"/>
    <mergeCell ref="K11:K13"/>
    <mergeCell ref="L11:L13"/>
    <mergeCell ref="C10:C13"/>
    <mergeCell ref="A29:D29"/>
    <mergeCell ref="A1:P1"/>
    <mergeCell ref="D10:D13"/>
    <mergeCell ref="A3:P3"/>
    <mergeCell ref="A4:P4"/>
    <mergeCell ref="A6:H6"/>
    <mergeCell ref="A5:H5"/>
    <mergeCell ref="I5:P5"/>
    <mergeCell ref="I6:P6"/>
    <mergeCell ref="A8:H8"/>
    <mergeCell ref="I8:P8"/>
    <mergeCell ref="P11:P13"/>
    <mergeCell ref="G10:I10"/>
    <mergeCell ref="A7:H7"/>
    <mergeCell ref="I7:P7"/>
    <mergeCell ref="F10:F13"/>
  </mergeCells>
  <pageMargins left="0.59055118110236227" right="0.59055118110236227" top="1.0737179487179487E-2" bottom="0.59055118110236227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</dc:creator>
  <cp:lastModifiedBy>user</cp:lastModifiedBy>
  <cp:lastPrinted>2026-07-16T14:02:44Z</cp:lastPrinted>
  <dcterms:created xsi:type="dcterms:W3CDTF">2014-04-05T15:57:36Z</dcterms:created>
  <dcterms:modified xsi:type="dcterms:W3CDTF">2026-07-20T08:33:22Z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</Properties>
</file>