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Дизайн-проект - УЗИК 296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<sst xmlns="http://schemas.openxmlformats.org/spreadsheetml/2006/main" count="40" uniqueCount="38">
  <si>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</si>
  <si>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</si>
  <si>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</si>
  <si>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</si>
  <si>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</si>
  <si>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</si>
  <si>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</si>
  <si>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</si>
  <si>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</si>
  <si>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</si>
  <si>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</si>
  <si>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</si>
  <si>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</si>
  <si>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</si>
  <si>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</si>
  <si>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</si>
  <si>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</si>
  <si>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</si>
  <si>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</si>
  <si>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</si>
  <si>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</si>
  <si>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</si>
  <si>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</si>
  <si>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</si>
  <si>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</si>
  <si>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</si>
  <si>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</si>
  <si>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</si>
  <si>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</si>
  <si>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</si>
  <si>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</si>
  <si>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</si>
  <si>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</si>
  <si>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</si>
  <si>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</si>
  <si>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уе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</si>
  <si>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</si>
  <si>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Оказание услуг по разработке дизайн-проекта (архитектурно-градостроительного облика) фасада здания «Спортивно-оздоровительный комплекс «Наука», расположенного по адресу: Мурманская область, г. Апатиты, ул. Зиновьева, д.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</si>
</sst>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workbookViewId="0">
      <selection activeCell="A22" sqref="A22:G22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6" customHeight="1" x14ac:dyDescent="0.2">
      <c r="A2" s="58" t="s">
        <v>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36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135" x14ac:dyDescent="0.2">
      <c r="A20" s="26">
        <v>1</v>
      </c>
      <c r="B20" s="11" t="s">
        <v>37</v>
      </c>
      <c r="C20" s="17" t="s">
        <v>35</v>
      </c>
      <c r="D20" s="18">
        <v>1</v>
      </c>
      <c r="E20" s="27">
        <v>130000</v>
      </c>
      <c r="F20" s="27">
        <v>142000</v>
      </c>
      <c r="G20" s="27">
        <v>156000</v>
      </c>
      <c r="H20" s="19">
        <f>AVERAGE(E20:G20)</f>
        <v>142666.66666666666</v>
      </c>
      <c r="I20" s="20">
        <f>SQRT(((SUM((POWER(E20-H20,2)),(POWER(F20-H20,2)),(POWER(G20-H20,2)))/(COLUMNS(E20:G20)-1))))</f>
        <v>13012.814197295422</v>
      </c>
      <c r="J20" s="20">
        <f>I20/H20*100</f>
        <v>9.1211314467023996</v>
      </c>
      <c r="K20" s="21">
        <f>((D20/3)*(SUM(E20:G20)))</f>
        <v>142666.66666666666</v>
      </c>
      <c r="L20" s="22">
        <f>K20/D20</f>
        <v>142666.66666666666</v>
      </c>
      <c r="M20" s="21">
        <f>ROUND(L20,2)</f>
        <v>142666.67000000001</v>
      </c>
      <c r="N20" s="21">
        <f>M20*D20</f>
        <v>142666.67000000001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142666.66666666666</v>
      </c>
      <c r="L22" s="25"/>
      <c r="M22" s="25"/>
      <c r="N22" s="24">
        <f>SUM(N20:N20)</f>
        <v>142666.67000000001</v>
      </c>
      <c r="O22" s="12"/>
    </row>
    <row r="23" spans="1:15" s="2" customFormat="1" ht="30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130000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2026-08-17T11:40:26Z</dcterms:modified>
</cp:coreProperties>
</file>