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Контракты п.4 --- 2026г\4. Контракты (Образовательные услуги)\3. Обучение ГОиЧС\"/>
    </mc:Choice>
  </mc:AlternateContent>
  <xr:revisionPtr revIDLastSave="0" documentId="13_ncr:1_{3A246764-F9CE-4170-A884-9B081C80E2A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2" sheetId="3" r:id="rId1"/>
  </sheets>
  <definedNames>
    <definedName name="ПД">#REF!</definedName>
    <definedName name="Субсидия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5" i="3" l="1"/>
  <c r="K5" i="3"/>
  <c r="N5" i="3" s="1"/>
  <c r="J5" i="3"/>
  <c r="H5" i="3"/>
  <c r="F5" i="3"/>
  <c r="L4" i="3"/>
  <c r="K4" i="3"/>
  <c r="N4" i="3" s="1"/>
  <c r="J4" i="3"/>
  <c r="H4" i="3"/>
  <c r="F4" i="3"/>
  <c r="L3" i="3"/>
  <c r="K3" i="3"/>
  <c r="N3" i="3" s="1"/>
  <c r="J3" i="3"/>
  <c r="H3" i="3"/>
  <c r="F3" i="3"/>
  <c r="N6" i="3" l="1"/>
  <c r="M5" i="3"/>
  <c r="M3" i="3"/>
</calcChain>
</file>

<file path=xl/sharedStrings.xml><?xml version="1.0" encoding="utf-8"?>
<sst xmlns="http://schemas.openxmlformats.org/spreadsheetml/2006/main" count="24" uniqueCount="18">
  <si>
    <t>ср. квадрат. отклонение</t>
  </si>
  <si>
    <t>коэфф. вариации</t>
  </si>
  <si>
    <t>№ п/п</t>
  </si>
  <si>
    <t xml:space="preserve">Начальная максимальная цена контракта </t>
  </si>
  <si>
    <t xml:space="preserve">Кол-во </t>
  </si>
  <si>
    <t>Ед.изм</t>
  </si>
  <si>
    <t>ИТОГО:</t>
  </si>
  <si>
    <t>чел.</t>
  </si>
  <si>
    <t>Наименование Услуг</t>
  </si>
  <si>
    <t>Цена за ед. услуги руб.</t>
  </si>
  <si>
    <t xml:space="preserve">Стоимость услуги, руб. </t>
  </si>
  <si>
    <t>Средняя арифметическая цена за ед. услуги руб.</t>
  </si>
  <si>
    <r>
      <t xml:space="preserve">Обучение по программе: </t>
    </r>
    <r>
      <rPr>
        <sz val="10"/>
        <color theme="1"/>
        <rFont val="Times New Roman"/>
        <family val="1"/>
        <charset val="204"/>
      </rPr>
      <t xml:space="preserve">«Повышение квалификации должностных лиц, входящих в состав комиссии по повышению устойчивости функционирования организаций </t>
    </r>
    <r>
      <rPr>
        <b/>
        <i/>
        <sz val="10"/>
        <color theme="1"/>
        <rFont val="Times New Roman"/>
        <family val="1"/>
        <charset val="204"/>
      </rPr>
      <t>(председатели и члены комиссии по ПУФ организации)»</t>
    </r>
  </si>
  <si>
    <r>
      <t>Обучение по программе:</t>
    </r>
    <r>
      <rPr>
        <sz val="10"/>
        <color rgb="FF454545"/>
        <rFont val="Arial"/>
        <family val="2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«Повышение квалификации должностных лиц координационных органов управления РСЧС (председатели и члены КЧС организаций)» </t>
    </r>
    <r>
      <rPr>
        <b/>
        <i/>
        <sz val="10"/>
        <color rgb="FF000000"/>
        <rFont val="Times New Roman"/>
        <family val="1"/>
        <charset val="204"/>
      </rPr>
      <t xml:space="preserve">по категории: </t>
    </r>
    <r>
      <rPr>
        <sz val="10"/>
        <color rgb="FF000000"/>
        <rFont val="Times New Roman"/>
        <family val="1"/>
        <charset val="204"/>
      </rPr>
      <t>«Председатели КЧС организации»</t>
    </r>
  </si>
  <si>
    <r>
      <t>Обучение по программе:</t>
    </r>
    <r>
      <rPr>
        <sz val="10"/>
        <color rgb="FF454545"/>
        <rFont val="Arial"/>
        <family val="2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«Повышение квалификации должностных лиц координационных органов управления РСЧС (председатели и члены КЧС организаций)» </t>
    </r>
    <r>
      <rPr>
        <b/>
        <i/>
        <sz val="10"/>
        <color rgb="FF000000"/>
        <rFont val="Times New Roman"/>
        <family val="1"/>
        <charset val="204"/>
      </rPr>
      <t xml:space="preserve">по категории: </t>
    </r>
    <r>
      <rPr>
        <sz val="10"/>
        <color rgb="FF000000"/>
        <rFont val="Times New Roman"/>
        <family val="1"/>
        <charset val="204"/>
      </rPr>
      <t>«Члены КЧС организации»</t>
    </r>
  </si>
  <si>
    <t>Ценовая информация № 1 (вх.№538 от 16.04.2026)</t>
  </si>
  <si>
    <t>Ценовая информация № 2 (вх.№539 от 16.04.2026)</t>
  </si>
  <si>
    <t>Ценовая информация № 3 (вх.№540 от 16.04.2026)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</si>
</sst>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i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sz val="10"/>
      <color rgb="FF454545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wrapText="1"/>
    </xf>
    <xf numFmtId="4" fontId="1" fillId="0" borderId="0" xfId="0" applyNumberFormat="1" applyFont="1" applyAlignment="1">
      <alignment wrapText="1"/>
    </xf>
    <xf numFmtId="0" fontId="1" fillId="0" borderId="0" xfId="0" applyFont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"/>
  <sheetViews>
    <sheetView tabSelected="1" zoomScaleNormal="100" workbookViewId="0">
      <selection activeCell="E5" sqref="E5"/>
    </sheetView>
  </sheetViews>
  <sheetFormatPr defaultColWidth="8.88671875" defaultRowHeight="12" x14ac:dyDescent="0.25"/>
  <cols>
    <col min="1" max="1" width="4.109375" style="1" customWidth="1"/>
    <col min="2" max="2" width="35.5546875" style="3" customWidth="1"/>
    <col min="3" max="3" width="6.109375" style="3" customWidth="1"/>
    <col min="4" max="4" width="7.33203125" style="3" customWidth="1"/>
    <col min="5" max="5" width="9.88671875" style="2" customWidth="1"/>
    <col min="6" max="6" width="12.33203125" style="2" customWidth="1"/>
    <col min="7" max="7" width="9.88671875" style="2" customWidth="1"/>
    <col min="8" max="8" width="11.33203125" style="2" customWidth="1"/>
    <col min="9" max="9" width="9.6640625" style="2" customWidth="1"/>
    <col min="10" max="10" width="12.6640625" style="2" customWidth="1"/>
    <col min="11" max="11" width="10.88671875" style="2" customWidth="1"/>
    <col min="12" max="12" width="9.88671875" style="2" customWidth="1"/>
    <col min="13" max="13" width="8.88671875" style="2"/>
    <col min="14" max="14" width="13.5546875" style="2" customWidth="1"/>
    <col min="15" max="16" width="8.88671875" style="1"/>
    <col min="17" max="17" width="8.88671875" style="2"/>
    <col min="18" max="18" width="13.109375" style="2" customWidth="1"/>
    <col min="19" max="16384" width="8.88671875" style="1"/>
  </cols>
  <sheetData>
    <row r="1" spans="1:14" ht="23.7" customHeight="1" x14ac:dyDescent="0.25">
      <c r="A1" s="21" t="s">
        <v>2</v>
      </c>
      <c r="B1" s="21" t="s">
        <v>8</v>
      </c>
      <c r="C1" s="21" t="s">
        <v>4</v>
      </c>
      <c r="D1" s="21" t="s">
        <v>5</v>
      </c>
      <c r="E1" s="17" t="s">
        <v>15</v>
      </c>
      <c r="F1" s="17"/>
      <c r="G1" s="17" t="s">
        <v>16</v>
      </c>
      <c r="H1" s="17"/>
      <c r="I1" s="17" t="s">
        <v>17</v>
      </c>
      <c r="J1" s="17"/>
      <c r="K1" s="15" t="s">
        <v>11</v>
      </c>
      <c r="L1" s="15" t="s">
        <v>0</v>
      </c>
      <c r="M1" s="15" t="s">
        <v>1</v>
      </c>
      <c r="N1" s="15" t="s">
        <v>3</v>
      </c>
    </row>
    <row r="2" spans="1:14" ht="27" customHeight="1" x14ac:dyDescent="0.25">
      <c r="A2" s="22"/>
      <c r="B2" s="21"/>
      <c r="C2" s="22"/>
      <c r="D2" s="22"/>
      <c r="E2" s="4" t="s">
        <v>9</v>
      </c>
      <c r="F2" s="4" t="s">
        <v>10</v>
      </c>
      <c r="G2" s="11" t="s">
        <v>9</v>
      </c>
      <c r="H2" s="11" t="s">
        <v>10</v>
      </c>
      <c r="I2" s="11" t="s">
        <v>9</v>
      </c>
      <c r="J2" s="11" t="s">
        <v>10</v>
      </c>
      <c r="K2" s="16"/>
      <c r="L2" s="16"/>
      <c r="M2" s="16"/>
      <c r="N2" s="16"/>
    </row>
    <row r="3" spans="1:14" ht="81.75" customHeight="1" x14ac:dyDescent="0.3">
      <c r="A3" s="6">
        <v>1</v>
      </c>
      <c r="B3" s="12" t="s">
        <v>12</v>
      </c>
      <c r="C3" s="7">
        <v>3</v>
      </c>
      <c r="D3" s="6" t="s">
        <v>7</v>
      </c>
      <c r="E3" s="8">
        <v>3941.02</v>
      </c>
      <c r="F3" s="9">
        <f t="shared" ref="F3:F5" si="0">C3*E3</f>
        <v>11823.06</v>
      </c>
      <c r="G3" s="8">
        <v>4410</v>
      </c>
      <c r="H3" s="5">
        <f t="shared" ref="H3:H5" si="1">G3*C3</f>
        <v>13230</v>
      </c>
      <c r="I3" s="5">
        <v>3550</v>
      </c>
      <c r="J3" s="5">
        <f t="shared" ref="J3:J5" si="2">I3*C3</f>
        <v>10650</v>
      </c>
      <c r="K3" s="5">
        <f t="shared" ref="K3:K5" si="3">ROUND(AVERAGE(E3,G3,I3),2)</f>
        <v>3967.01</v>
      </c>
      <c r="L3" s="5">
        <f t="shared" ref="L3:L5" si="4">_xlfn.STDEV.S(E3,G3,I3)</f>
        <v>430.58852763785211</v>
      </c>
      <c r="M3" s="5">
        <f t="shared" ref="M3:M5" si="5">L3/K3%</f>
        <v>10.854233481585679</v>
      </c>
      <c r="N3" s="5">
        <f t="shared" ref="N3:N5" si="6">K3*C3</f>
        <v>11901.03</v>
      </c>
    </row>
    <row r="4" spans="1:14" ht="77.25" customHeight="1" x14ac:dyDescent="0.25">
      <c r="A4" s="6">
        <v>2</v>
      </c>
      <c r="B4" s="13" t="s">
        <v>13</v>
      </c>
      <c r="C4" s="7">
        <v>1</v>
      </c>
      <c r="D4" s="6" t="s">
        <v>7</v>
      </c>
      <c r="E4" s="8">
        <v>2603.29</v>
      </c>
      <c r="F4" s="9">
        <f t="shared" si="0"/>
        <v>2603.29</v>
      </c>
      <c r="G4" s="8">
        <v>6615</v>
      </c>
      <c r="H4" s="5">
        <f t="shared" si="1"/>
        <v>6615</v>
      </c>
      <c r="I4" s="5">
        <v>4200</v>
      </c>
      <c r="J4" s="5">
        <f t="shared" si="2"/>
        <v>4200</v>
      </c>
      <c r="K4" s="5">
        <f t="shared" si="3"/>
        <v>4472.76</v>
      </c>
      <c r="L4" s="5">
        <f t="shared" si="4"/>
        <v>2019.716355836465</v>
      </c>
      <c r="M4" s="5">
        <v>25.15</v>
      </c>
      <c r="N4" s="5">
        <f t="shared" si="6"/>
        <v>4472.76</v>
      </c>
    </row>
    <row r="5" spans="1:14" ht="84" customHeight="1" x14ac:dyDescent="0.25">
      <c r="A5" s="6">
        <v>3</v>
      </c>
      <c r="B5" s="14" t="s">
        <v>14</v>
      </c>
      <c r="C5" s="7">
        <v>1</v>
      </c>
      <c r="D5" s="6" t="s">
        <v>7</v>
      </c>
      <c r="E5" s="8">
        <v>2603.29</v>
      </c>
      <c r="F5" s="9">
        <f t="shared" si="0"/>
        <v>2603.29</v>
      </c>
      <c r="G5" s="8">
        <v>4410</v>
      </c>
      <c r="H5" s="5">
        <f t="shared" si="1"/>
        <v>4410</v>
      </c>
      <c r="I5" s="5">
        <v>4200</v>
      </c>
      <c r="J5" s="5">
        <f t="shared" si="2"/>
        <v>4200</v>
      </c>
      <c r="K5" s="5">
        <f t="shared" si="3"/>
        <v>3737.76</v>
      </c>
      <c r="L5" s="5">
        <f t="shared" si="4"/>
        <v>988.07758199107639</v>
      </c>
      <c r="M5" s="5">
        <f t="shared" si="5"/>
        <v>26.435019423159229</v>
      </c>
      <c r="N5" s="5">
        <f t="shared" si="6"/>
        <v>3737.76</v>
      </c>
    </row>
    <row r="6" spans="1:14" x14ac:dyDescent="0.25">
      <c r="A6" s="18"/>
      <c r="B6" s="19"/>
      <c r="C6" s="19"/>
      <c r="D6" s="19"/>
      <c r="E6" s="19"/>
      <c r="F6" s="19"/>
      <c r="G6" s="19"/>
      <c r="H6" s="19"/>
      <c r="I6" s="19"/>
      <c r="J6" s="19"/>
      <c r="K6" s="19"/>
      <c r="L6" s="20"/>
      <c r="M6" s="10" t="s">
        <v>6</v>
      </c>
      <c r="N6" s="10">
        <f>SUM(N3:N5)</f>
        <v>20111.550000000003</v>
      </c>
    </row>
  </sheetData>
  <mergeCells count="12">
    <mergeCell ref="M1:M2"/>
    <mergeCell ref="N1:N2"/>
    <mergeCell ref="I1:J1"/>
    <mergeCell ref="A6:L6"/>
    <mergeCell ref="A1:A2"/>
    <mergeCell ref="B1:B2"/>
    <mergeCell ref="C1:C2"/>
    <mergeCell ref="E1:F1"/>
    <mergeCell ref="G1:H1"/>
    <mergeCell ref="D1:D2"/>
    <mergeCell ref="K1:K2"/>
    <mergeCell ref="L1:L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</dc:creator>
  <cp:lastModifiedBy>Начальник ОСиОТ</cp:lastModifiedBy>
  <cp:lastPrinted>2020-05-21T09:37:17Z</cp:lastPrinted>
  <dcterms:created xsi:type="dcterms:W3CDTF">2018-05-30T11:26:12Z</dcterms:created>
  <dcterms:modified xsi:type="dcterms:W3CDTF">2026-06-22T04:53:36Z</dcterms:modified>
</cp:coreProperties>
</file>