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"/>
    </mc:Choice>
  </mc:AlternateContent>
  <bookViews>
    <workbookView xWindow="-105" yWindow="-105" windowWidth="19425" windowHeight="11625"/>
  </bookViews>
  <sheets>
    <sheet name="Приложение1" sheetId="1" r:id="rId1"/>
  </sheets>
  <definedNames>
    <definedName name="_xlnm.Print_Area" localSheetId="0">Приложение1!$B$1:$O$11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9" i="1" s="1"/>
  <c r="I7" i="1"/>
  <c r="N7" i="1" s="1"/>
  <c r="O7" i="1" s="1"/>
  <c r="I8" i="1"/>
  <c r="N8" i="1" s="1"/>
  <c r="O8" i="1" s="1"/>
  <c r="I10" i="1"/>
  <c r="J10" i="1" s="1"/>
  <c r="K10" i="1" s="1"/>
  <c r="N9" i="1" l="1"/>
  <c r="O9" i="1" s="1"/>
  <c r="J7" i="1"/>
  <c r="K7" i="1" s="1"/>
  <c r="N10" i="1"/>
  <c r="O10" i="1" s="1"/>
  <c r="J8" i="1"/>
  <c r="K8" i="1" s="1"/>
  <c r="I6" i="1"/>
  <c r="N6" i="1" s="1"/>
  <c r="O6" i="1" s="1"/>
  <c r="O11" i="1" s="1"/>
  <c r="J6" i="1" l="1"/>
  <c r="K6" i="1" s="1"/>
</calcChain>
</file>

<file path=xl/sharedStrings.xml><?xml version="1.0" encoding="utf-8"?>
<sst xmlns="http://schemas.openxmlformats.org/spreadsheetml/2006/main" count="38" uniqueCount="34">
  <si>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</si>
  <si>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</si>
  <si>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</si>
  <si>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</si>
  <si>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</si>
  <si>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</si>
  <si>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</si>
  <si>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</si>
  <si>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</si>
  <si>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</si>
  <si>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</si>
  <si>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</si>
  <si>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</si>
  <si>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</si>
  <si>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t>шт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</si>
  <si>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</si>
  <si>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</si>
  <si>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</si>
  <si>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</si>
  <si>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 xml:space="preserve">   _______________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</si>
  <si>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</si>
  <si>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</si>
  <si>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</si>
  <si>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</t>
    </r>
    <r>
      <rPr>
        <sz val="11"/>
        <rFont val="Times New Roman"/>
        <family val="1"/>
        <charset val="204"/>
      </rPr>
      <t xml:space="preserve"> Для определения стоимости были направлены запросы ценовой информации 3-м возможным поставщикам</t>
    </r>
    <r>
      <rPr>
        <sz val="11"/>
        <color indexed="8"/>
        <rFont val="Times New Roman"/>
        <family val="1"/>
        <charset val="204"/>
      </rPr>
      <t>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  </r>
  </si>
  <si>
    <t>Главный специалист отдела снабжения</t>
  </si>
  <si>
    <t>Прокофьева О.А.</t>
  </si>
  <si>
    <t>Кол-во</t>
  </si>
  <si>
    <t>Батарейка ААА</t>
  </si>
  <si>
    <t>Батарейка аккумуляторная ААА</t>
  </si>
  <si>
    <t>Элемент питания CR2032</t>
  </si>
  <si>
    <t>Элемент питания CR2025</t>
  </si>
  <si>
    <t>Батарейка АА</t>
  </si>
  <si>
    <t xml:space="preserve">
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№1 - 4870 (четыре тысячи восемьсот семьдесят) рублей 00 копеек.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</si>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</sst>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32194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5775" y="31908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90" zoomScaleNormal="90" zoomScaleSheetLayoutView="75" workbookViewId="0">
      <selection activeCell="H18" sqref="H18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2.1406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02" customHeight="1" x14ac:dyDescent="0.25">
      <c r="B3" s="29" t="s">
        <v>23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39" customHeight="1" x14ac:dyDescent="0.25">
      <c r="A4" s="27" t="s">
        <v>0</v>
      </c>
      <c r="B4" s="27" t="s">
        <v>13</v>
      </c>
      <c r="C4" s="27" t="s">
        <v>11</v>
      </c>
      <c r="D4" s="27" t="s">
        <v>12</v>
      </c>
      <c r="E4" s="27" t="s">
        <v>26</v>
      </c>
      <c r="F4" s="27" t="s">
        <v>9</v>
      </c>
      <c r="G4" s="27"/>
      <c r="H4" s="27"/>
      <c r="I4" s="31" t="s">
        <v>1</v>
      </c>
      <c r="J4" s="31"/>
      <c r="K4" s="31"/>
      <c r="L4" s="27" t="s">
        <v>2</v>
      </c>
      <c r="M4" s="27"/>
      <c r="N4" s="27"/>
      <c r="O4" s="27"/>
    </row>
    <row r="5" spans="1:15" s="21" customFormat="1" ht="111" customHeight="1" x14ac:dyDescent="0.25">
      <c r="A5" s="30"/>
      <c r="B5" s="30"/>
      <c r="C5" s="30"/>
      <c r="D5" s="30"/>
      <c r="E5" s="30"/>
      <c r="F5" s="19" t="s">
        <v>20</v>
      </c>
      <c r="G5" s="19" t="s">
        <v>21</v>
      </c>
      <c r="H5" s="19" t="s">
        <v>22</v>
      </c>
      <c r="I5" s="1" t="s">
        <v>3</v>
      </c>
      <c r="J5" s="1" t="s">
        <v>4</v>
      </c>
      <c r="K5" s="1" t="s">
        <v>15</v>
      </c>
      <c r="L5" s="20" t="s">
        <v>16</v>
      </c>
      <c r="M5" s="1" t="s">
        <v>5</v>
      </c>
      <c r="N5" s="1" t="s">
        <v>6</v>
      </c>
      <c r="O5" s="1" t="s">
        <v>7</v>
      </c>
    </row>
    <row r="6" spans="1:15" s="10" customFormat="1" x14ac:dyDescent="0.25">
      <c r="A6" s="11">
        <v>1</v>
      </c>
      <c r="B6" s="3" t="s">
        <v>28</v>
      </c>
      <c r="C6" s="12"/>
      <c r="D6" s="3" t="s">
        <v>14</v>
      </c>
      <c r="E6" s="4">
        <v>8</v>
      </c>
      <c r="F6" s="5">
        <v>87.5</v>
      </c>
      <c r="G6" s="5">
        <v>106.16500000000001</v>
      </c>
      <c r="H6" s="5">
        <v>117.5</v>
      </c>
      <c r="I6" s="6">
        <f t="shared" ref="I6:I10" si="0">AVERAGE(F6:H6)</f>
        <v>103.72166666666668</v>
      </c>
      <c r="J6" s="7">
        <f t="shared" ref="J6:J10" si="1">SQRT(((SUM((POWER(F6-I6,2)),(POWER(G6-I6,2)),(POWER(H6-I6,2))))/(COLUMNS(F6:H6)-1)))</f>
        <v>15.148511753084307</v>
      </c>
      <c r="K6" s="7">
        <f t="shared" ref="K6:K10" si="2">J6/I6*100</f>
        <v>14.604963687835365</v>
      </c>
      <c r="L6" s="8"/>
      <c r="M6" s="8"/>
      <c r="N6" s="9">
        <f t="shared" ref="N6:N10" si="3">ROUNDDOWN(I6,2)</f>
        <v>103.72</v>
      </c>
      <c r="O6" s="9">
        <f t="shared" ref="O6:O10" si="4">N6*E6</f>
        <v>829.76</v>
      </c>
    </row>
    <row r="7" spans="1:15" s="10" customFormat="1" ht="15" customHeight="1" x14ac:dyDescent="0.25">
      <c r="A7" s="11">
        <v>2</v>
      </c>
      <c r="B7" s="3" t="s">
        <v>29</v>
      </c>
      <c r="C7" s="12"/>
      <c r="D7" s="3" t="s">
        <v>14</v>
      </c>
      <c r="E7" s="4">
        <v>10</v>
      </c>
      <c r="F7" s="5">
        <v>79</v>
      </c>
      <c r="G7" s="5">
        <v>129</v>
      </c>
      <c r="H7" s="5">
        <v>84</v>
      </c>
      <c r="I7" s="6">
        <f>AVERAGE(F7:G7)</f>
        <v>104</v>
      </c>
      <c r="J7" s="7">
        <f>SQRT(((SUM((POWER(H7-I7,2)),(POWER(G7-I7,2)),(POWER(F7-I7,2))))/(COLUMNS(F7:G7)-1)))</f>
        <v>40.620192023179804</v>
      </c>
      <c r="K7" s="7">
        <f t="shared" si="2"/>
        <v>39.057876945365194</v>
      </c>
      <c r="L7" s="8"/>
      <c r="M7" s="8"/>
      <c r="N7" s="9">
        <f t="shared" si="3"/>
        <v>104</v>
      </c>
      <c r="O7" s="9">
        <f t="shared" si="4"/>
        <v>1040</v>
      </c>
    </row>
    <row r="8" spans="1:15" s="10" customFormat="1" ht="15" customHeight="1" x14ac:dyDescent="0.25">
      <c r="A8" s="11">
        <v>3</v>
      </c>
      <c r="B8" s="3" t="s">
        <v>30</v>
      </c>
      <c r="C8" s="12"/>
      <c r="D8" s="3" t="s">
        <v>14</v>
      </c>
      <c r="E8" s="4">
        <v>20</v>
      </c>
      <c r="F8" s="5">
        <v>78</v>
      </c>
      <c r="G8" s="5">
        <v>100</v>
      </c>
      <c r="H8" s="5">
        <v>110</v>
      </c>
      <c r="I8" s="6">
        <f t="shared" si="0"/>
        <v>96</v>
      </c>
      <c r="J8" s="7">
        <f t="shared" si="1"/>
        <v>16.370705543744901</v>
      </c>
      <c r="K8" s="7">
        <f t="shared" si="2"/>
        <v>17.052818274734271</v>
      </c>
      <c r="L8" s="8"/>
      <c r="M8" s="8"/>
      <c r="N8" s="9">
        <f t="shared" si="3"/>
        <v>96</v>
      </c>
      <c r="O8" s="9">
        <f t="shared" si="4"/>
        <v>1920</v>
      </c>
    </row>
    <row r="9" spans="1:15" s="10" customFormat="1" ht="15" customHeight="1" x14ac:dyDescent="0.25">
      <c r="A9" s="11"/>
      <c r="B9" s="3" t="s">
        <v>31</v>
      </c>
      <c r="C9" s="12"/>
      <c r="D9" s="3" t="s">
        <v>14</v>
      </c>
      <c r="E9" s="4">
        <v>20</v>
      </c>
      <c r="F9" s="5">
        <v>35</v>
      </c>
      <c r="G9" s="5">
        <v>54</v>
      </c>
      <c r="H9" s="5">
        <v>36</v>
      </c>
      <c r="I9" s="6">
        <f>AVERAGE(G9:H9)</f>
        <v>45</v>
      </c>
      <c r="J9" s="7">
        <f>SQRT(((SUM((POWER(G9-I9,2)),(POWER(F9-I9,2)),(POWER(H9-I9,2))))/(COLUMNS(G9:H9)-1)))</f>
        <v>16.186414056238647</v>
      </c>
      <c r="K9" s="7">
        <f t="shared" si="2"/>
        <v>35.96980901386366</v>
      </c>
      <c r="L9" s="8"/>
      <c r="M9" s="8"/>
      <c r="N9" s="9">
        <f t="shared" si="3"/>
        <v>45</v>
      </c>
      <c r="O9" s="9">
        <f t="shared" si="4"/>
        <v>900</v>
      </c>
    </row>
    <row r="10" spans="1:15" s="10" customFormat="1" x14ac:dyDescent="0.25">
      <c r="A10" s="11">
        <v>4</v>
      </c>
      <c r="B10" s="3" t="s">
        <v>27</v>
      </c>
      <c r="C10" s="12"/>
      <c r="D10" s="3" t="s">
        <v>14</v>
      </c>
      <c r="E10" s="4">
        <v>40</v>
      </c>
      <c r="F10" s="5">
        <v>28</v>
      </c>
      <c r="G10" s="5">
        <v>42</v>
      </c>
      <c r="H10" s="5">
        <v>55</v>
      </c>
      <c r="I10" s="6">
        <f>AVERAGE(G10:H10)</f>
        <v>48.5</v>
      </c>
      <c r="J10" s="7">
        <f>SQRT(((SUM((POWER(G10-I10,2)),(POWER(F10-I10,2)),(POWER(H10-I10,2))))/(COLUMNS(G10:H10)-1)))</f>
        <v>22.46664193866097</v>
      </c>
      <c r="K10" s="7">
        <f t="shared" si="2"/>
        <v>46.322973069404064</v>
      </c>
      <c r="L10" s="8"/>
      <c r="M10" s="8"/>
      <c r="N10" s="9">
        <f t="shared" si="3"/>
        <v>48.5</v>
      </c>
      <c r="O10" s="9">
        <f t="shared" si="4"/>
        <v>1940</v>
      </c>
    </row>
    <row r="11" spans="1:15" ht="42" customHeight="1" x14ac:dyDescent="0.25">
      <c r="A11" s="28" t="s">
        <v>10</v>
      </c>
      <c r="B11" s="28"/>
      <c r="C11" s="28"/>
      <c r="D11" s="28"/>
      <c r="E11" s="28"/>
      <c r="F11" s="28"/>
      <c r="G11" s="28"/>
      <c r="H11" s="27"/>
      <c r="I11" s="13"/>
      <c r="J11" s="14"/>
      <c r="K11" s="14"/>
      <c r="L11" s="15"/>
      <c r="M11" s="15"/>
      <c r="N11" s="16"/>
      <c r="O11" s="13">
        <f>SUM(O6:O10)</f>
        <v>6629.76</v>
      </c>
    </row>
    <row r="12" spans="1:15" s="17" customFormat="1" ht="120.75" customHeight="1" x14ac:dyDescent="0.2">
      <c r="B12" s="32" t="s">
        <v>32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5" s="17" customFormat="1" ht="22.5" customHeight="1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5" s="17" customFormat="1" ht="12.75" x14ac:dyDescent="0.2">
      <c r="B14" s="23" t="s">
        <v>24</v>
      </c>
      <c r="C14" s="17" t="s">
        <v>17</v>
      </c>
      <c r="D14" s="17" t="s">
        <v>19</v>
      </c>
      <c r="F14" s="24" t="s">
        <v>25</v>
      </c>
      <c r="G14" s="24"/>
    </row>
    <row r="15" spans="1:15" s="17" customFormat="1" ht="12.75" x14ac:dyDescent="0.2">
      <c r="B15" s="18" t="s">
        <v>18</v>
      </c>
      <c r="C15" s="33" t="s">
        <v>33</v>
      </c>
      <c r="D15" s="33"/>
      <c r="F15" s="25"/>
      <c r="G15" s="25"/>
    </row>
  </sheetData>
  <mergeCells count="15">
    <mergeCell ref="F14:G14"/>
    <mergeCell ref="C15:D15"/>
    <mergeCell ref="F15:G15"/>
    <mergeCell ref="A2:O2"/>
    <mergeCell ref="L4:O4"/>
    <mergeCell ref="A11:H11"/>
    <mergeCell ref="F4:H4"/>
    <mergeCell ref="B3:O3"/>
    <mergeCell ref="A4:A5"/>
    <mergeCell ref="B4:B5"/>
    <mergeCell ref="C4:C5"/>
    <mergeCell ref="D4:D5"/>
    <mergeCell ref="E4:E5"/>
    <mergeCell ref="I4:K4"/>
    <mergeCell ref="B12:M12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2026-06-03T06:42:28Z</cp:lastPrinted>
  <dcterms:created xsi:type="dcterms:W3CDTF">2014-03-06T07:46:44Z</dcterms:created>
  <dcterms:modified xsi:type="dcterms:W3CDTF">2026-06-03T06:44:59Z</dcterms:modified>
</cp:coreProperties>
</file>