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Хусаинова А.И\Аукционы\2026\Татарстан\Утилизация\Утилизация 2026 мебель\"/>
    </mc:Choice>
  </mc:AlternateContent>
  <bookViews>
    <workbookView xWindow="0" yWindow="0" windowWidth="28800" windowHeight="1110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Лист1!$B$1</definedName>
    <definedName name="_ftnref10" localSheetId="0">Лист1!#REF!</definedName>
    <definedName name="_ftnref11" localSheetId="0">Лист1!#REF!</definedName>
    <definedName name="_ftnref2" localSheetId="0">Лист1!$B$4</definedName>
    <definedName name="_ftnref3" localSheetId="0">Лист1!$G$13</definedName>
    <definedName name="_ftnref4" localSheetId="0">Лист1!$P$13</definedName>
    <definedName name="_ftnref5" localSheetId="0">Лист1!$B$7</definedName>
    <definedName name="_ftnref6" localSheetId="0">Лист1!$H$14</definedName>
    <definedName name="_ftnref7" localSheetId="0">Лист1!$M$14</definedName>
    <definedName name="_ftnref8" localSheetId="0">Лист1!$N$14</definedName>
    <definedName name="_ftnref9" localSheetId="0">Лист1!$H$15</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 l="1"/>
  <c r="L18" i="1" l="1"/>
  <c r="K18" i="1" l="1"/>
  <c r="N19" i="1" l="1"/>
</calcChain>
</file>

<file path=xl/sharedStrings.xml><?xml version="1.0" encoding="utf-8"?>
<sst xmlns="http://schemas.openxmlformats.org/spreadsheetml/2006/main" count="36" uniqueCount="32">
  <si>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</si>
  <si>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</si>
  <si>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</si>
  <si>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</si>
  <si>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Итого цена единицы товара (работы, услуги) в том числе с учетом ЛБО (руб.)[4]</t>
  </si>
  <si>
    <t>Коэфф. вариации (v)</t>
  </si>
  <si>
    <t>Цена за ед.(руб.)</t>
  </si>
  <si>
    <t>Итого НМЦК (ЦК)</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</si>
  <si>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</si>
  <si>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</si>
  <si>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t>Ср. рыночная цена за единицу (руб.)</t>
  </si>
  <si>
    <t>шт.</t>
  </si>
  <si>
    <t>Кол-во</t>
  </si>
  <si>
    <t>Типовая принадлежность</t>
  </si>
  <si>
    <r>
      <t>Наименование товара, работы, услуги по КТРУ</t>
    </r>
    <r>
      <rPr>
        <sz val="12"/>
        <color theme="1"/>
        <rFont val="Times New Roman"/>
        <family val="1"/>
        <charset val="204"/>
      </rPr>
      <t xml:space="preserve"> </t>
    </r>
  </si>
  <si>
    <t>Итоговое значение НМЦК (ЦК) (руб.)</t>
  </si>
  <si>
    <t>Цена за единицу с учетом нормативных затрат</t>
  </si>
  <si>
    <t>Цена государственного контракта включает в себя все налоги, сборы, пошлины и другие обязательные платежи, которые Исполнитель должен оплачивать в соответствии с условиями гоударственного контракта, или на иных основаниях, в том числе транспортные расходы.</t>
  </si>
  <si>
    <t>Ценовые значения анализа рынка</t>
  </si>
  <si>
    <t>Всего НМЦК (ЦК)/цена единицы товара (работы, услуги) с учетом ЛБО (руб.)</t>
  </si>
  <si>
    <t>Используемый метод определения НМЦК(ЦК):Метод сопоставимых рыночных цен</t>
  </si>
  <si>
    <t>-</t>
  </si>
  <si>
    <t>*</t>
  </si>
  <si>
    <t xml:space="preserve"> Предмет контракта: оказание услуг по утилизации объектов основных средств для обеспечения нужд Управления Федерального казначейства по Республике Татарстан и Межрегионального филиала Федерального казенного учреждения «Центр по обеспечению деятельности Казначейства России» в г. Казани</t>
  </si>
  <si>
    <t>Обоснование начальной (максимальной) цены контракта</t>
  </si>
  <si>
    <t xml:space="preserve"> Оказание услуг по утилизации объектов основных средств для обеспечения нужд Управления Федерального казначейства по Республике Татарстан </t>
  </si>
  <si>
    <t>Дата подготовки обоснования НМЦК(ЦК): 10.06.2026г.</t>
  </si>
  <si>
    <t xml:space="preserve"> 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t>
  </si>
  <si>
    <t>Источник №1  вх.№ 4674 от 11.06.2026 г</t>
  </si>
  <si>
    <t>Источник №2  вх.№ 4675 от 11.06.2026 г</t>
  </si>
  <si>
    <t>Источник №3  вх.№ 4676 от 11.06.2026 г.</t>
  </si>
  <si>
    <t>Реквизиты запросов ценовой информации (в т.ч. в ЕИС) Запрос направлен в 6  организаций:  запрос № 59-08-24/3039 от 04.06.2026, в № 0811400000126000492 от 04.06.2026  Ответ получен от 3 (трех) организаций на основании данной информации произведен расчет НМЦК (ЦК):  Источник №1  вх.№ 4674 от 11.06.2026 г, Источник №2  вх.№ 4675 от 11.06.2026 г, Источник №3  вх.№ 4676 от 11.06.2026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</si>
</sst>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u/>
      <sz val="11"/>
      <color theme="10"/>
      <name val="Calibri"/>
      <family val="2"/>
      <charset val="204"/>
      <scheme val="minor"/>
    </font>
    <font>
      <sz val="11"/>
      <color theme="1"/>
      <name val="Calibri"/>
      <family val="2"/>
      <charset val="204"/>
      <scheme val="minor"/>
    </font>
    <font>
      <b/>
      <sz val="10"/>
      <color indexed="8"/>
      <name val="Times New Roman"/>
      <family val="1"/>
      <charset val="204"/>
    </font>
    <font>
      <sz val="10"/>
      <color indexed="8"/>
      <name val="Times New Roman"/>
      <family val="1"/>
      <charset val="204"/>
    </font>
    <font>
      <sz val="10"/>
      <color theme="1"/>
      <name val="Times New Roman"/>
      <family val="1"/>
      <charset val="204"/>
    </font>
    <font>
      <b/>
      <sz val="12"/>
      <name val="Times New Roman"/>
      <family val="1"/>
      <charset val="204"/>
    </font>
    <font>
      <sz val="12"/>
      <name val="Times New Roman"/>
      <family val="1"/>
      <charset val="204"/>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41">
    <xf numFmtId="0" fontId="0" fillId="0" borderId="0" xfId="0"/>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1" fillId="0" borderId="3" xfId="0" applyFont="1" applyBorder="1" applyAlignment="1">
      <alignment horizontal="center" vertical="center" wrapText="1"/>
    </xf>
    <xf numFmtId="43" fontId="1" fillId="0" borderId="3" xfId="2"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left" vertical="center" wrapText="1"/>
    </xf>
    <xf numFmtId="43" fontId="1" fillId="2" borderId="3" xfId="2" applyFont="1" applyFill="1" applyBorder="1" applyAlignment="1">
      <alignment horizontal="center" vertical="center" wrapText="1"/>
    </xf>
    <xf numFmtId="0" fontId="5" fillId="0" borderId="0" xfId="0" applyFont="1" applyBorder="1" applyAlignment="1">
      <alignment horizontal="right" vertical="center"/>
    </xf>
    <xf numFmtId="4" fontId="5" fillId="3" borderId="0" xfId="0" applyNumberFormat="1" applyFont="1" applyFill="1" applyBorder="1" applyAlignment="1">
      <alignment horizontal="center" vertical="center"/>
    </xf>
    <xf numFmtId="0" fontId="6" fillId="0" borderId="0" xfId="0" applyFont="1"/>
    <xf numFmtId="0" fontId="0" fillId="0" borderId="0" xfId="0" applyAlignment="1">
      <alignment vertical="top"/>
    </xf>
    <xf numFmtId="0" fontId="3" fillId="0" borderId="0" xfId="1" applyAlignment="1">
      <alignment horizontal="left" vertical="center" wrapText="1"/>
    </xf>
    <xf numFmtId="43" fontId="1" fillId="0" borderId="3" xfId="0" applyNumberFormat="1" applyFont="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8" fillId="0" borderId="0" xfId="0" applyFont="1" applyAlignment="1">
      <alignment horizontal="center" wrapText="1"/>
    </xf>
    <xf numFmtId="0" fontId="9" fillId="0" borderId="0" xfId="0" applyFont="1" applyAlignment="1">
      <alignment horizontal="left" vertical="center" wrapText="1"/>
    </xf>
    <xf numFmtId="0" fontId="7" fillId="0" borderId="0" xfId="0" applyFont="1" applyAlignment="1">
      <alignment horizontal="left" vertical="top" wrapText="1"/>
    </xf>
    <xf numFmtId="0" fontId="1" fillId="0" borderId="7" xfId="0" applyFont="1" applyBorder="1" applyAlignment="1">
      <alignment horizontal="right" vertical="center" wrapText="1"/>
    </xf>
    <xf numFmtId="0" fontId="1" fillId="0" borderId="6" xfId="0" applyFont="1" applyBorder="1" applyAlignment="1">
      <alignment horizontal="right" vertical="center" wrapText="1"/>
    </xf>
    <xf numFmtId="43" fontId="2" fillId="0" borderId="7" xfId="0" applyNumberFormat="1" applyFont="1" applyBorder="1" applyAlignment="1">
      <alignment horizontal="left" vertical="center" wrapText="1"/>
    </xf>
    <xf numFmtId="43" fontId="2" fillId="0" borderId="4" xfId="0" applyNumberFormat="1" applyFont="1" applyBorder="1" applyAlignment="1">
      <alignment horizontal="left" vertical="center"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9" fillId="0" borderId="0" xfId="0" applyFont="1" applyFill="1" applyAlignment="1">
      <alignment horizontal="left" vertical="center" wrapText="1"/>
    </xf>
    <xf numFmtId="0" fontId="8" fillId="3" borderId="16" xfId="0" applyFont="1" applyFill="1" applyBorder="1" applyAlignment="1">
      <alignment horizontal="center" vertical="center" textRotation="90"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abSelected="1" topLeftCell="A7" zoomScale="85" zoomScaleNormal="85" workbookViewId="0">
      <selection activeCell="T18" sqref="T18"/>
    </sheetView>
  </sheetViews>
  <sheetFormatPr defaultRowHeight="15.75" x14ac:dyDescent="0.25"/>
  <cols>
    <col min="1" max="1" width="3.7109375" style="4" customWidth="1"/>
    <col min="2" max="2" width="9.140625" style="4"/>
    <col min="3" max="3" width="19.7109375" style="4" customWidth="1"/>
    <col min="4" max="4" width="19.28515625" style="4" customWidth="1"/>
    <col min="5" max="5" width="20.5703125" style="4" customWidth="1"/>
    <col min="6" max="13" width="12.85546875" style="4" customWidth="1"/>
    <col min="14" max="14" width="15.42578125" style="4" customWidth="1"/>
    <col min="15" max="15" width="6" style="4" customWidth="1"/>
    <col min="16" max="17" width="12.85546875" style="4" customWidth="1"/>
    <col min="18" max="18" width="9.140625" style="4"/>
    <col min="19" max="19" width="12.42578125" style="4" bestFit="1" customWidth="1"/>
    <col min="20" max="16384" width="9.140625" style="4"/>
  </cols>
  <sheetData>
    <row r="1" spans="2:18" ht="60" customHeight="1" x14ac:dyDescent="0.25">
      <c r="B1" s="26" t="s">
        <v>24</v>
      </c>
      <c r="C1" s="26"/>
      <c r="D1" s="26"/>
      <c r="E1" s="26"/>
      <c r="F1" s="26"/>
      <c r="G1" s="26"/>
      <c r="H1" s="26"/>
      <c r="I1" s="26"/>
      <c r="J1" s="26"/>
      <c r="K1" s="26"/>
      <c r="L1" s="26"/>
      <c r="M1" s="26"/>
      <c r="N1" s="26"/>
      <c r="O1" s="26"/>
      <c r="P1" s="26"/>
      <c r="Q1" s="26"/>
      <c r="R1" s="26"/>
    </row>
    <row r="4" spans="2:18" x14ac:dyDescent="0.25">
      <c r="B4" s="27" t="s">
        <v>26</v>
      </c>
      <c r="C4" s="27"/>
      <c r="D4" s="27"/>
      <c r="E4" s="27"/>
      <c r="F4" s="27"/>
      <c r="G4" s="27"/>
      <c r="H4" s="27"/>
      <c r="I4" s="27"/>
      <c r="J4" s="27"/>
      <c r="K4" s="27"/>
      <c r="L4" s="27"/>
      <c r="M4" s="27"/>
      <c r="N4" s="27"/>
      <c r="O4" s="27"/>
      <c r="P4" s="27"/>
      <c r="Q4" s="27"/>
      <c r="R4" s="27"/>
    </row>
    <row r="5" spans="2:18" ht="37.5" customHeight="1" x14ac:dyDescent="0.25">
      <c r="B5" s="27" t="s">
        <v>23</v>
      </c>
      <c r="C5" s="27"/>
      <c r="D5" s="27"/>
      <c r="E5" s="27"/>
      <c r="F5" s="27"/>
      <c r="G5" s="27"/>
      <c r="H5" s="27"/>
      <c r="I5" s="27"/>
      <c r="J5" s="27"/>
      <c r="K5" s="27"/>
      <c r="L5" s="27"/>
      <c r="M5" s="27"/>
      <c r="N5" s="27"/>
      <c r="O5" s="27"/>
      <c r="P5" s="27"/>
      <c r="Q5" s="27"/>
      <c r="R5" s="27"/>
    </row>
    <row r="6" spans="2:18" ht="29.25" customHeight="1" x14ac:dyDescent="0.25">
      <c r="B6" s="27" t="s">
        <v>20</v>
      </c>
      <c r="C6" s="27"/>
      <c r="D6" s="27"/>
      <c r="E6" s="27"/>
      <c r="F6" s="27"/>
      <c r="G6" s="27"/>
      <c r="H6" s="27"/>
      <c r="I6" s="27"/>
      <c r="J6" s="27"/>
      <c r="K6" s="27"/>
      <c r="L6" s="27"/>
      <c r="M6" s="27"/>
      <c r="N6" s="27"/>
      <c r="O6" s="27"/>
      <c r="P6" s="27"/>
      <c r="Q6" s="27"/>
      <c r="R6" s="27"/>
    </row>
    <row r="7" spans="2:18" ht="49.5" customHeight="1" x14ac:dyDescent="0.25">
      <c r="B7" s="27" t="s">
        <v>31</v>
      </c>
      <c r="C7" s="27"/>
      <c r="D7" s="27"/>
      <c r="E7" s="27"/>
      <c r="F7" s="27"/>
      <c r="G7" s="27"/>
      <c r="H7" s="27"/>
      <c r="I7" s="27"/>
      <c r="J7" s="27"/>
      <c r="K7" s="27"/>
      <c r="L7" s="27"/>
      <c r="M7" s="27"/>
      <c r="N7" s="27"/>
      <c r="O7" s="27"/>
      <c r="P7" s="27"/>
      <c r="Q7" s="27"/>
      <c r="R7" s="27"/>
    </row>
    <row r="8" spans="2:18" x14ac:dyDescent="0.25">
      <c r="B8" s="1"/>
      <c r="C8" s="1"/>
      <c r="D8" s="1"/>
      <c r="E8" s="1"/>
      <c r="F8" s="1"/>
      <c r="G8" s="1"/>
      <c r="H8" s="1"/>
      <c r="I8" s="1"/>
      <c r="J8" s="1"/>
      <c r="K8" s="1"/>
      <c r="L8" s="1"/>
      <c r="M8" s="1"/>
      <c r="N8" s="8"/>
      <c r="O8" s="1"/>
      <c r="P8" s="1"/>
      <c r="Q8" s="1"/>
      <c r="R8" s="1"/>
    </row>
    <row r="9" spans="2:18" ht="37.5" customHeight="1" x14ac:dyDescent="0.25">
      <c r="B9" s="16" t="s">
        <v>0</v>
      </c>
      <c r="C9" s="16"/>
      <c r="D9" s="16"/>
      <c r="E9" s="16"/>
      <c r="F9" s="16"/>
      <c r="G9" s="16"/>
      <c r="H9" s="16"/>
      <c r="I9" s="16"/>
      <c r="J9" s="16"/>
      <c r="K9" s="16"/>
      <c r="L9" s="16"/>
      <c r="M9" s="16"/>
      <c r="N9" s="16"/>
      <c r="O9" s="16"/>
      <c r="P9" s="16"/>
      <c r="Q9" s="16"/>
      <c r="R9" s="16"/>
    </row>
    <row r="10" spans="2:18" ht="34.5" customHeight="1" x14ac:dyDescent="0.25">
      <c r="B10" s="16" t="s">
        <v>8</v>
      </c>
      <c r="C10" s="16"/>
      <c r="D10" s="16"/>
      <c r="E10" s="16"/>
      <c r="F10" s="16"/>
      <c r="G10" s="16"/>
      <c r="H10" s="16"/>
      <c r="I10" s="16"/>
      <c r="J10" s="16"/>
      <c r="K10" s="16"/>
      <c r="L10" s="16"/>
      <c r="M10" s="16"/>
      <c r="N10" s="16"/>
      <c r="O10" s="16"/>
      <c r="P10" s="16"/>
      <c r="Q10" s="16"/>
      <c r="R10" s="16"/>
    </row>
    <row r="12" spans="2:18" ht="16.5" thickBot="1" x14ac:dyDescent="0.3"/>
    <row r="13" spans="2:18" ht="16.5" thickBot="1" x14ac:dyDescent="0.3">
      <c r="B13" s="17" t="s">
        <v>9</v>
      </c>
      <c r="C13" s="25" t="s">
        <v>14</v>
      </c>
      <c r="D13" s="17" t="s">
        <v>1</v>
      </c>
      <c r="E13" s="25" t="s">
        <v>13</v>
      </c>
      <c r="F13" s="17" t="s">
        <v>2</v>
      </c>
      <c r="G13" s="25" t="s">
        <v>12</v>
      </c>
      <c r="H13" s="20" t="s">
        <v>3</v>
      </c>
      <c r="I13" s="21"/>
      <c r="J13" s="21"/>
      <c r="K13" s="21"/>
      <c r="L13" s="21"/>
      <c r="M13" s="21"/>
      <c r="N13" s="21"/>
      <c r="O13" s="22"/>
      <c r="P13" s="17" t="s">
        <v>4</v>
      </c>
      <c r="Q13" s="17" t="s">
        <v>19</v>
      </c>
    </row>
    <row r="14" spans="2:18" ht="28.5" customHeight="1" thickBot="1" x14ac:dyDescent="0.3">
      <c r="B14" s="18"/>
      <c r="C14" s="23"/>
      <c r="D14" s="18"/>
      <c r="E14" s="23"/>
      <c r="F14" s="18"/>
      <c r="G14" s="23"/>
      <c r="H14" s="20" t="s">
        <v>18</v>
      </c>
      <c r="I14" s="21"/>
      <c r="J14" s="22"/>
      <c r="K14" s="17" t="s">
        <v>5</v>
      </c>
      <c r="L14" s="17" t="s">
        <v>10</v>
      </c>
      <c r="M14" s="23" t="s">
        <v>16</v>
      </c>
      <c r="N14" s="33" t="s">
        <v>15</v>
      </c>
      <c r="O14" s="34"/>
      <c r="P14" s="18"/>
      <c r="Q14" s="18"/>
    </row>
    <row r="15" spans="2:18" ht="116.25" customHeight="1" thickBot="1" x14ac:dyDescent="0.3">
      <c r="B15" s="18"/>
      <c r="C15" s="23"/>
      <c r="D15" s="18"/>
      <c r="E15" s="23"/>
      <c r="F15" s="18"/>
      <c r="G15" s="23"/>
      <c r="H15" s="40" t="s">
        <v>28</v>
      </c>
      <c r="I15" s="40" t="s">
        <v>29</v>
      </c>
      <c r="J15" s="40" t="s">
        <v>30</v>
      </c>
      <c r="K15" s="18"/>
      <c r="L15" s="18"/>
      <c r="M15" s="23"/>
      <c r="N15" s="35"/>
      <c r="O15" s="36"/>
      <c r="P15" s="18"/>
      <c r="Q15" s="18"/>
    </row>
    <row r="16" spans="2:18" ht="57" customHeight="1" thickBot="1" x14ac:dyDescent="0.3">
      <c r="B16" s="19"/>
      <c r="C16" s="24"/>
      <c r="D16" s="19"/>
      <c r="E16" s="24"/>
      <c r="F16" s="19"/>
      <c r="G16" s="24"/>
      <c r="H16" s="7" t="s">
        <v>6</v>
      </c>
      <c r="I16" s="3" t="s">
        <v>6</v>
      </c>
      <c r="J16" s="3" t="s">
        <v>6</v>
      </c>
      <c r="K16" s="19"/>
      <c r="L16" s="19"/>
      <c r="M16" s="24"/>
      <c r="N16" s="37"/>
      <c r="O16" s="38"/>
      <c r="P16" s="19"/>
      <c r="Q16" s="19"/>
    </row>
    <row r="17" spans="1:18" ht="16.5" thickBot="1" x14ac:dyDescent="0.3">
      <c r="B17" s="2">
        <v>1</v>
      </c>
      <c r="C17" s="3">
        <v>2</v>
      </c>
      <c r="D17" s="3">
        <v>3</v>
      </c>
      <c r="E17" s="3">
        <v>4</v>
      </c>
      <c r="F17" s="3">
        <v>5</v>
      </c>
      <c r="G17" s="3">
        <v>6</v>
      </c>
      <c r="H17" s="3">
        <v>7</v>
      </c>
      <c r="I17" s="3">
        <v>8</v>
      </c>
      <c r="J17" s="3">
        <v>9</v>
      </c>
      <c r="K17" s="3">
        <v>10</v>
      </c>
      <c r="L17" s="3">
        <v>11</v>
      </c>
      <c r="M17" s="3">
        <v>12</v>
      </c>
      <c r="N17" s="20">
        <v>13</v>
      </c>
      <c r="O17" s="22"/>
      <c r="P17" s="3">
        <v>14</v>
      </c>
      <c r="Q17" s="3">
        <v>15</v>
      </c>
    </row>
    <row r="18" spans="1:18" ht="158.25" thickBot="1" x14ac:dyDescent="0.3">
      <c r="B18" s="2">
        <v>1</v>
      </c>
      <c r="C18" s="5" t="s">
        <v>21</v>
      </c>
      <c r="D18" s="5" t="s">
        <v>25</v>
      </c>
      <c r="E18" s="5" t="s">
        <v>21</v>
      </c>
      <c r="F18" s="5" t="s">
        <v>11</v>
      </c>
      <c r="G18" s="5">
        <v>511</v>
      </c>
      <c r="H18" s="6">
        <v>450</v>
      </c>
      <c r="I18" s="6">
        <v>500</v>
      </c>
      <c r="J18" s="6">
        <v>550</v>
      </c>
      <c r="K18" s="6">
        <f>(STDEV(H18:J18)/AVERAGE(H18:J18))*100</f>
        <v>10</v>
      </c>
      <c r="L18" s="15">
        <f>ROUNDDOWN(AVERAGE(H18:J18),2)</f>
        <v>500</v>
      </c>
      <c r="M18" s="6" t="s">
        <v>21</v>
      </c>
      <c r="N18" s="6">
        <f>G18*H18</f>
        <v>229950</v>
      </c>
      <c r="O18" s="9" t="s">
        <v>22</v>
      </c>
      <c r="P18" s="5"/>
      <c r="Q18" s="5"/>
    </row>
    <row r="19" spans="1:18" ht="16.5" customHeight="1" thickBot="1" x14ac:dyDescent="0.3">
      <c r="B19" s="29" t="s">
        <v>7</v>
      </c>
      <c r="C19" s="30"/>
      <c r="D19" s="30"/>
      <c r="E19" s="30"/>
      <c r="F19" s="30"/>
      <c r="G19" s="30"/>
      <c r="H19" s="30"/>
      <c r="I19" s="30"/>
      <c r="J19" s="30"/>
      <c r="K19" s="30"/>
      <c r="L19" s="30"/>
      <c r="M19" s="30"/>
      <c r="N19" s="31">
        <f>SUM(N18:N18)</f>
        <v>229950</v>
      </c>
      <c r="O19" s="32"/>
      <c r="P19" s="3"/>
      <c r="Q19" s="3"/>
    </row>
    <row r="22" spans="1:18" s="12" customFormat="1" ht="21.75" customHeight="1" x14ac:dyDescent="0.2">
      <c r="A22" s="10"/>
      <c r="B22" s="10"/>
      <c r="C22" s="10"/>
      <c r="D22" s="10"/>
      <c r="E22" s="10"/>
      <c r="F22" s="10"/>
      <c r="G22" s="10"/>
      <c r="H22" s="10"/>
      <c r="I22" s="10"/>
      <c r="J22" s="10"/>
      <c r="K22" s="10"/>
      <c r="L22" s="10"/>
      <c r="M22" s="10"/>
      <c r="N22" s="11"/>
    </row>
    <row r="23" spans="1:18" s="12" customFormat="1" ht="34.5" customHeight="1" x14ac:dyDescent="0.2">
      <c r="B23" s="16" t="s">
        <v>17</v>
      </c>
      <c r="C23" s="16"/>
      <c r="D23" s="16"/>
      <c r="E23" s="16"/>
      <c r="F23" s="16"/>
      <c r="G23" s="16"/>
      <c r="H23" s="16"/>
      <c r="I23" s="16"/>
      <c r="J23" s="16"/>
      <c r="K23" s="16"/>
      <c r="L23" s="16"/>
      <c r="M23" s="16"/>
      <c r="N23" s="16"/>
      <c r="O23" s="16"/>
      <c r="P23" s="16"/>
      <c r="Q23" s="16"/>
    </row>
    <row r="24" spans="1:18" s="12" customFormat="1" ht="24" customHeight="1" x14ac:dyDescent="0.2">
      <c r="B24" s="16"/>
      <c r="C24" s="16"/>
      <c r="D24" s="16"/>
      <c r="E24" s="16"/>
      <c r="F24" s="16"/>
      <c r="G24" s="16"/>
      <c r="H24" s="16"/>
      <c r="I24" s="16"/>
      <c r="J24" s="16"/>
      <c r="K24" s="16"/>
      <c r="L24" s="16"/>
      <c r="M24" s="16"/>
      <c r="N24" s="16"/>
      <c r="O24" s="16"/>
      <c r="P24" s="16"/>
      <c r="Q24" s="16"/>
    </row>
    <row r="25" spans="1:18" customFormat="1" ht="89.25" customHeight="1" x14ac:dyDescent="0.25">
      <c r="A25" s="13"/>
      <c r="B25" s="39" t="s">
        <v>27</v>
      </c>
      <c r="C25" s="39"/>
      <c r="D25" s="39"/>
      <c r="E25" s="39"/>
      <c r="F25" s="39"/>
      <c r="G25" s="39"/>
      <c r="H25" s="39"/>
      <c r="I25" s="39"/>
      <c r="J25" s="39"/>
      <c r="K25" s="39"/>
      <c r="L25" s="39"/>
      <c r="M25" s="39"/>
      <c r="N25" s="39"/>
      <c r="O25" s="39"/>
      <c r="P25" s="39"/>
      <c r="Q25" s="39"/>
      <c r="R25" s="39"/>
    </row>
    <row r="26" spans="1:18" customFormat="1" ht="13.5" customHeight="1" x14ac:dyDescent="0.25">
      <c r="A26" s="13"/>
      <c r="B26" s="28"/>
      <c r="C26" s="28"/>
      <c r="D26" s="28"/>
      <c r="E26" s="28"/>
      <c r="F26" s="28"/>
      <c r="G26" s="28"/>
      <c r="H26" s="28"/>
      <c r="I26" s="14"/>
      <c r="J26" s="14"/>
      <c r="K26" s="14"/>
      <c r="L26" s="14"/>
      <c r="M26" s="14"/>
      <c r="N26" s="14"/>
    </row>
  </sheetData>
  <mergeCells count="28">
    <mergeCell ref="B26:H26"/>
    <mergeCell ref="B23:Q23"/>
    <mergeCell ref="Q13:Q16"/>
    <mergeCell ref="B24:Q24"/>
    <mergeCell ref="B19:M19"/>
    <mergeCell ref="N19:O19"/>
    <mergeCell ref="N14:O16"/>
    <mergeCell ref="N17:O17"/>
    <mergeCell ref="B25:R25"/>
    <mergeCell ref="B1:R1"/>
    <mergeCell ref="B4:R4"/>
    <mergeCell ref="B5:R5"/>
    <mergeCell ref="B6:R6"/>
    <mergeCell ref="B7:R7"/>
    <mergeCell ref="B9:R9"/>
    <mergeCell ref="B10:R10"/>
    <mergeCell ref="P13:P16"/>
    <mergeCell ref="H14:J14"/>
    <mergeCell ref="K14:K16"/>
    <mergeCell ref="M14:M16"/>
    <mergeCell ref="B13:B16"/>
    <mergeCell ref="L14:L16"/>
    <mergeCell ref="C13:C16"/>
    <mergeCell ref="D13:D16"/>
    <mergeCell ref="E13:E16"/>
    <mergeCell ref="F13:F16"/>
    <mergeCell ref="G13:G16"/>
    <mergeCell ref="H13:O13"/>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Ильдар Маликович Байдамшин</cp:lastModifiedBy>
  <cp:lastPrinted>2025-05-16T11:28:03Z</cp:lastPrinted>
  <dcterms:created xsi:type="dcterms:W3CDTF">2025-05-16T11:17:36Z</dcterms:created>
  <dcterms:modified xsi:type="dcterms:W3CDTF">2026-06-11T10:06:37Z</dcterms:modified>
</cp:coreProperties>
</file>