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345" windowWidth="14805" windowHeight="7770"/>
  </bookViews>
  <sheets>
    <sheet name="1" sheetId="5" r:id="rId1"/>
  </sheets>
  <definedNames>
    <definedName name="_xlnm.Print_Area" localSheetId="0">'1'!$A$1:$Q$21</definedName>
  </definedNames>
  <calcPr calcId="125725"/>
</workbook>
</file>

<file path=xl/calcChain.xml><?xml version="1.0" encoding="utf-8"?>
<calcChain xmlns="http://schemas.openxmlformats.org/spreadsheetml/2006/main">
  <c r="L12" i="5"/>
  <c r="F13" l="1"/>
  <c r="H13" l="1"/>
  <c r="G13"/>
  <c r="I12"/>
  <c r="J12" l="1"/>
  <c r="K12" s="1"/>
  <c r="I11"/>
  <c r="L11" s="1"/>
  <c r="L13" s="1"/>
  <c r="J11" l="1"/>
  <c r="K11" s="1"/>
</calcChain>
</file>

<file path=xl/sharedStrings.xml><?xml version="1.0" encoding="utf-8"?>
<sst xmlns="http://schemas.openxmlformats.org/spreadsheetml/2006/main" count="26" uniqueCount="25">
  <si>
    <t xml:space="preserve">Средняя арифметическая величина цены единицы продукции     </t>
  </si>
  <si>
    <t xml:space="preserve">Среднее квадратичное отклонение  </t>
  </si>
  <si>
    <t xml:space="preserve">НМЦК (руб.)   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</si>
  <si>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</si>
  <si>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</si>
  <si>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</si>
  <si>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>Наименование объекта закупки</t>
  </si>
  <si>
    <t>Итого:</t>
  </si>
  <si>
    <t>№ п/п</t>
  </si>
  <si>
    <t xml:space="preserve">Коэффициент вариации (%)    </t>
  </si>
  <si>
    <t>Наименование товара</t>
  </si>
  <si>
    <t>Единица измерения</t>
  </si>
  <si>
    <t xml:space="preserve">Количество </t>
  </si>
  <si>
    <r>
      <t>Расчет начальной (максимальной) цены контракта методом сопоставимых рыночных цен (анализа рынка)</t>
    </r>
    <r>
      <rPr>
        <sz val="10.5"/>
        <color theme="1"/>
        <rFont val="Times New Roman"/>
        <family val="1"/>
        <charset val="204"/>
      </rPr>
      <t xml:space="preserve">                     </t>
    </r>
  </si>
  <si>
    <t>ОКПД2</t>
  </si>
  <si>
    <t>Строительные материалы</t>
  </si>
  <si>
    <t>Профлист оцинкованный С-8</t>
  </si>
  <si>
    <t>Труба профильная  60*40*2</t>
  </si>
  <si>
    <t>шт</t>
  </si>
  <si>
    <t>24.33.20.000</t>
  </si>
  <si>
    <t>24.20.14.110</t>
  </si>
  <si>
    <t>Цена единицы, указанная в источнике № 1 Вх.№ 98 от 10.08.2026</t>
  </si>
  <si>
    <t>Цена единицы, указанная в источнике № 2 Вх.№ 164 от 10.08.2026</t>
  </si>
  <si>
    <t xml:space="preserve">Цена единицы, указанная в источнике № 3   Вх.№ 118 от 10.08.2026  </t>
  </si>
  <si>
    <t>На основании проведенного анализа рынка и расчетов, НМЦК составляет: 82430,47руб.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</si>
</sst>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i/>
      <sz val="10.5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10.5"/>
      <color rgb="FF000000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sz val="10.5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90">
    <xf numFmtId="0" fontId="0" fillId="0" borderId="0" xfId="0"/>
    <xf numFmtId="0" fontId="2" fillId="0" borderId="0" xfId="0" applyFont="1" applyBorder="1" applyAlignment="1">
      <alignment vertical="center" wrapText="1"/>
    </xf>
    <xf numFmtId="0" fontId="1" fillId="0" borderId="0" xfId="0" applyFont="1"/>
    <xf numFmtId="0" fontId="2" fillId="0" borderId="2" xfId="0" applyFont="1" applyBorder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/>
    <xf numFmtId="0" fontId="3" fillId="0" borderId="0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Border="1"/>
    <xf numFmtId="0" fontId="6" fillId="0" borderId="0" xfId="0" applyFont="1" applyBorder="1"/>
    <xf numFmtId="2" fontId="6" fillId="0" borderId="0" xfId="0" applyNumberFormat="1" applyFont="1" applyBorder="1"/>
    <xf numFmtId="0" fontId="7" fillId="0" borderId="0" xfId="0" applyFont="1"/>
    <xf numFmtId="0" fontId="9" fillId="0" borderId="0" xfId="0" applyFont="1" applyBorder="1" applyAlignment="1">
      <alignment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7" fillId="0" borderId="0" xfId="0" applyFont="1" applyBorder="1"/>
    <xf numFmtId="4" fontId="12" fillId="0" borderId="0" xfId="0" applyNumberFormat="1" applyFont="1" applyAlignment="1">
      <alignment horizontal="right" vertical="center"/>
    </xf>
    <xf numFmtId="4" fontId="7" fillId="0" borderId="0" xfId="0" applyNumberFormat="1" applyFont="1" applyBorder="1" applyAlignment="1">
      <alignment horizontal="center"/>
    </xf>
    <xf numFmtId="4" fontId="7" fillId="0" borderId="0" xfId="0" applyNumberFormat="1" applyFont="1" applyAlignment="1">
      <alignment horizontal="center"/>
    </xf>
    <xf numFmtId="0" fontId="7" fillId="0" borderId="0" xfId="0" applyFont="1" applyBorder="1" applyAlignment="1">
      <alignment horizontal="center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Border="1"/>
    <xf numFmtId="0" fontId="7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readingOrder="1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/>
    <xf numFmtId="0" fontId="1" fillId="0" borderId="10" xfId="0" applyFont="1" applyBorder="1"/>
    <xf numFmtId="0" fontId="1" fillId="0" borderId="0" xfId="0" applyFont="1" applyBorder="1" applyAlignment="1">
      <alignment wrapText="1"/>
    </xf>
    <xf numFmtId="0" fontId="1" fillId="0" borderId="11" xfId="0" applyFont="1" applyBorder="1"/>
    <xf numFmtId="0" fontId="7" fillId="0" borderId="10" xfId="0" applyFont="1" applyBorder="1"/>
    <xf numFmtId="0" fontId="7" fillId="0" borderId="0" xfId="0" applyFont="1" applyBorder="1" applyAlignment="1">
      <alignment wrapText="1"/>
    </xf>
    <xf numFmtId="0" fontId="7" fillId="0" borderId="11" xfId="0" applyFont="1" applyBorder="1"/>
    <xf numFmtId="0" fontId="7" fillId="0" borderId="17" xfId="0" applyFont="1" applyBorder="1" applyAlignment="1">
      <alignment horizontal="center" vertical="center"/>
    </xf>
    <xf numFmtId="4" fontId="7" fillId="0" borderId="15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readingOrder="1"/>
    </xf>
    <xf numFmtId="4" fontId="11" fillId="0" borderId="15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/>
    </xf>
    <xf numFmtId="0" fontId="7" fillId="0" borderId="18" xfId="0" applyFont="1" applyFill="1" applyBorder="1"/>
    <xf numFmtId="0" fontId="7" fillId="0" borderId="19" xfId="0" applyFont="1" applyFill="1" applyBorder="1"/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9" fillId="0" borderId="0" xfId="0" applyFont="1" applyFill="1" applyBorder="1" applyAlignment="1">
      <alignment horizontal="left" vertical="center"/>
    </xf>
    <xf numFmtId="0" fontId="0" fillId="0" borderId="0" xfId="0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 readingOrder="1"/>
    </xf>
    <xf numFmtId="0" fontId="7" fillId="0" borderId="15" xfId="0" applyFont="1" applyBorder="1" applyAlignment="1">
      <alignment horizontal="center" vertical="center" wrapText="1" readingOrder="1"/>
    </xf>
    <xf numFmtId="0" fontId="11" fillId="0" borderId="1" xfId="0" applyFont="1" applyBorder="1" applyAlignment="1">
      <alignment horizontal="center" vertical="center" readingOrder="1"/>
    </xf>
    <xf numFmtId="0" fontId="7" fillId="0" borderId="1" xfId="0" applyFont="1" applyBorder="1" applyAlignment="1">
      <alignment horizontal="center" vertical="center" readingOrder="1"/>
    </xf>
    <xf numFmtId="0" fontId="9" fillId="0" borderId="19" xfId="0" applyFont="1" applyFill="1" applyBorder="1" applyAlignment="1">
      <alignment horizontal="left" vertical="center" wrapText="1"/>
    </xf>
    <xf numFmtId="0" fontId="7" fillId="0" borderId="19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>
      <alignment horizontal="left" vertical="center" wrapText="1"/>
    </xf>
    <xf numFmtId="0" fontId="9" fillId="0" borderId="0" xfId="0" applyFont="1" applyBorder="1" applyAlignment="1"/>
    <xf numFmtId="0" fontId="11" fillId="0" borderId="5" xfId="0" applyFont="1" applyBorder="1" applyAlignment="1">
      <alignment horizontal="center" vertical="center" wrapText="1"/>
    </xf>
    <xf numFmtId="0" fontId="0" fillId="0" borderId="6" xfId="0" applyBorder="1" applyAlignment="1"/>
    <xf numFmtId="0" fontId="0" fillId="0" borderId="12" xfId="0" applyBorder="1" applyAlignment="1"/>
    <xf numFmtId="0" fontId="7" fillId="0" borderId="14" xfId="0" applyFont="1" applyBorder="1" applyAlignment="1">
      <alignment horizontal="center" vertical="center" readingOrder="1"/>
    </xf>
    <xf numFmtId="0" fontId="7" fillId="0" borderId="16" xfId="0" applyFont="1" applyBorder="1" applyAlignment="1">
      <alignment horizontal="center" vertical="center" readingOrder="1"/>
    </xf>
    <xf numFmtId="0" fontId="7" fillId="0" borderId="3" xfId="0" applyFont="1" applyBorder="1" applyAlignment="1">
      <alignment horizontal="center" vertical="center" wrapText="1" readingOrder="1"/>
    </xf>
    <xf numFmtId="0" fontId="7" fillId="0" borderId="4" xfId="0" applyFont="1" applyBorder="1" applyAlignment="1">
      <alignment horizontal="center" vertical="center" wrapText="1" readingOrder="1"/>
    </xf>
    <xf numFmtId="0" fontId="7" fillId="0" borderId="1" xfId="0" applyFont="1" applyFill="1" applyBorder="1" applyAlignment="1">
      <alignment horizontal="center" vertical="center" wrapText="1" readingOrder="1"/>
    </xf>
    <xf numFmtId="0" fontId="8" fillId="0" borderId="0" xfId="0" applyFont="1" applyBorder="1" applyAlignment="1">
      <alignment horizontal="right" wrapText="1"/>
    </xf>
    <xf numFmtId="0" fontId="8" fillId="0" borderId="11" xfId="0" applyFont="1" applyBorder="1" applyAlignment="1">
      <alignment horizontal="right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2" xfId="0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8"/>
  <sheetViews>
    <sheetView tabSelected="1" zoomScale="90" zoomScaleNormal="90" zoomScalePageLayoutView="50" workbookViewId="0">
      <selection activeCell="G22" sqref="G22"/>
    </sheetView>
  </sheetViews>
  <sheetFormatPr defaultRowHeight="12.75"/>
  <cols>
    <col min="1" max="1" width="19.42578125" style="2" customWidth="1"/>
    <col min="2" max="2" width="5" style="2" customWidth="1"/>
    <col min="3" max="3" width="32" style="2" customWidth="1"/>
    <col min="4" max="5" width="11.85546875" style="2" customWidth="1"/>
    <col min="6" max="6" width="17.5703125" style="2" customWidth="1"/>
    <col min="7" max="7" width="16.140625" style="2" customWidth="1"/>
    <col min="8" max="8" width="16.42578125" style="2" customWidth="1"/>
    <col min="9" max="9" width="13.140625" style="2" customWidth="1"/>
    <col min="10" max="10" width="13.42578125" style="2" customWidth="1"/>
    <col min="11" max="11" width="14.7109375" style="2" customWidth="1"/>
    <col min="12" max="12" width="16.5703125" style="2" customWidth="1"/>
    <col min="13" max="13" width="11.42578125" style="2" customWidth="1"/>
    <col min="14" max="14" width="5.7109375" style="2" customWidth="1"/>
    <col min="15" max="15" width="0" style="2" hidden="1" customWidth="1"/>
    <col min="16" max="17" width="9.140625" style="2" hidden="1" customWidth="1"/>
    <col min="18" max="32" width="9.140625" style="2" customWidth="1"/>
    <col min="33" max="33" width="9.140625" style="2" hidden="1" customWidth="1"/>
    <col min="34" max="16384" width="9.140625" style="2"/>
  </cols>
  <sheetData>
    <row r="1" spans="1:33">
      <c r="A1" s="38"/>
      <c r="B1" s="39"/>
      <c r="C1" s="40"/>
      <c r="D1" s="40"/>
      <c r="E1" s="39"/>
      <c r="F1" s="39"/>
      <c r="G1" s="39"/>
      <c r="H1" s="39"/>
      <c r="I1" s="39"/>
      <c r="J1" s="39"/>
      <c r="K1" s="39"/>
      <c r="L1" s="41"/>
    </row>
    <row r="2" spans="1:33">
      <c r="A2" s="42"/>
      <c r="B2" s="5"/>
      <c r="C2" s="43"/>
      <c r="D2" s="43"/>
      <c r="E2" s="5"/>
      <c r="F2" s="5"/>
      <c r="G2" s="5"/>
      <c r="H2" s="5"/>
      <c r="I2" s="5"/>
      <c r="J2" s="5"/>
      <c r="K2" s="5"/>
      <c r="L2" s="44"/>
    </row>
    <row r="3" spans="1:33" ht="13.5">
      <c r="A3" s="45"/>
      <c r="B3" s="23"/>
      <c r="C3" s="46"/>
      <c r="D3" s="46"/>
      <c r="E3" s="23"/>
      <c r="F3" s="78"/>
      <c r="G3" s="78"/>
      <c r="H3" s="78"/>
      <c r="I3" s="78"/>
      <c r="J3" s="78"/>
      <c r="K3" s="78"/>
      <c r="L3" s="79"/>
      <c r="M3" s="19"/>
      <c r="N3" s="19"/>
      <c r="O3" s="19"/>
      <c r="P3" s="19"/>
      <c r="Q3" s="19"/>
    </row>
    <row r="4" spans="1:33" ht="13.5">
      <c r="A4" s="45"/>
      <c r="B4" s="23"/>
      <c r="C4" s="46"/>
      <c r="D4" s="46"/>
      <c r="E4" s="23"/>
      <c r="F4" s="23"/>
      <c r="G4" s="23"/>
      <c r="H4" s="23"/>
      <c r="I4" s="23"/>
      <c r="J4" s="23"/>
      <c r="K4" s="23"/>
      <c r="L4" s="47"/>
      <c r="M4" s="19"/>
      <c r="N4" s="19"/>
      <c r="O4" s="19"/>
      <c r="P4" s="19"/>
      <c r="Q4" s="19"/>
    </row>
    <row r="5" spans="1:33" ht="30.75" customHeight="1">
      <c r="A5" s="45"/>
      <c r="B5" s="87" t="s">
        <v>3</v>
      </c>
      <c r="C5" s="71"/>
      <c r="D5" s="71"/>
      <c r="E5" s="71"/>
      <c r="F5" s="71"/>
      <c r="G5" s="71"/>
      <c r="H5" s="71"/>
      <c r="I5" s="71"/>
      <c r="J5" s="71"/>
      <c r="K5" s="71"/>
      <c r="L5" s="72"/>
      <c r="M5" s="20"/>
      <c r="N5" s="20"/>
      <c r="O5" s="20"/>
      <c r="P5" s="20"/>
      <c r="Q5" s="20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</row>
    <row r="6" spans="1:33" ht="21" customHeight="1">
      <c r="A6" s="45"/>
      <c r="B6" s="88" t="s">
        <v>6</v>
      </c>
      <c r="C6" s="71"/>
      <c r="D6" s="71"/>
      <c r="E6" s="89"/>
      <c r="F6" s="80" t="s">
        <v>15</v>
      </c>
      <c r="G6" s="81"/>
      <c r="H6" s="81"/>
      <c r="I6" s="82"/>
      <c r="J6" s="82"/>
      <c r="K6" s="82"/>
      <c r="L6" s="83"/>
      <c r="M6" s="21"/>
      <c r="N6" s="21"/>
      <c r="O6" s="22"/>
      <c r="P6" s="22"/>
      <c r="Q6" s="22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3"/>
    </row>
    <row r="7" spans="1:33" ht="82.5" customHeight="1">
      <c r="A7" s="45"/>
      <c r="B7" s="88" t="s">
        <v>4</v>
      </c>
      <c r="C7" s="71"/>
      <c r="D7" s="71"/>
      <c r="E7" s="89"/>
      <c r="F7" s="84" t="s">
        <v>5</v>
      </c>
      <c r="G7" s="85"/>
      <c r="H7" s="85"/>
      <c r="I7" s="85"/>
      <c r="J7" s="85"/>
      <c r="K7" s="85"/>
      <c r="L7" s="86"/>
      <c r="M7" s="21"/>
      <c r="N7" s="21"/>
      <c r="O7" s="21"/>
      <c r="P7" s="22"/>
      <c r="Q7" s="22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4"/>
    </row>
    <row r="8" spans="1:33" ht="25.5" customHeight="1">
      <c r="A8" s="45"/>
      <c r="B8" s="70" t="s">
        <v>13</v>
      </c>
      <c r="C8" s="71"/>
      <c r="D8" s="71"/>
      <c r="E8" s="71"/>
      <c r="F8" s="71"/>
      <c r="G8" s="71"/>
      <c r="H8" s="71"/>
      <c r="I8" s="71"/>
      <c r="J8" s="71"/>
      <c r="K8" s="71"/>
      <c r="L8" s="72"/>
      <c r="M8" s="23"/>
      <c r="N8" s="23"/>
      <c r="O8" s="23"/>
      <c r="P8" s="19"/>
      <c r="Q8" s="19"/>
    </row>
    <row r="9" spans="1:33" ht="51.75" customHeight="1">
      <c r="A9" s="73" t="s">
        <v>14</v>
      </c>
      <c r="B9" s="62" t="s">
        <v>8</v>
      </c>
      <c r="C9" s="62" t="s">
        <v>10</v>
      </c>
      <c r="D9" s="75" t="s">
        <v>11</v>
      </c>
      <c r="E9" s="77" t="s">
        <v>12</v>
      </c>
      <c r="F9" s="62" t="s">
        <v>21</v>
      </c>
      <c r="G9" s="62" t="s">
        <v>22</v>
      </c>
      <c r="H9" s="62" t="s">
        <v>23</v>
      </c>
      <c r="I9" s="62" t="s">
        <v>0</v>
      </c>
      <c r="J9" s="62" t="s">
        <v>1</v>
      </c>
      <c r="K9" s="62" t="s">
        <v>9</v>
      </c>
      <c r="L9" s="63" t="s">
        <v>2</v>
      </c>
      <c r="M9" s="23"/>
      <c r="N9" s="23"/>
      <c r="O9" s="23"/>
      <c r="P9" s="19"/>
      <c r="Q9" s="19"/>
    </row>
    <row r="10" spans="1:33" ht="41.25" customHeight="1">
      <c r="A10" s="74"/>
      <c r="B10" s="62"/>
      <c r="C10" s="62"/>
      <c r="D10" s="76"/>
      <c r="E10" s="77"/>
      <c r="F10" s="62"/>
      <c r="G10" s="62"/>
      <c r="H10" s="62"/>
      <c r="I10" s="62"/>
      <c r="J10" s="62"/>
      <c r="K10" s="62"/>
      <c r="L10" s="63"/>
      <c r="M10" s="23"/>
      <c r="N10" s="23"/>
      <c r="O10" s="23"/>
      <c r="P10" s="19"/>
      <c r="Q10" s="19"/>
    </row>
    <row r="11" spans="1:33" ht="19.5" customHeight="1">
      <c r="A11" s="48" t="s">
        <v>19</v>
      </c>
      <c r="B11" s="37">
        <v>2</v>
      </c>
      <c r="C11" s="30" t="s">
        <v>16</v>
      </c>
      <c r="D11" s="30" t="s">
        <v>18</v>
      </c>
      <c r="E11" s="30">
        <v>30</v>
      </c>
      <c r="F11" s="31">
        <v>1800</v>
      </c>
      <c r="G11" s="32">
        <v>1627</v>
      </c>
      <c r="H11" s="32">
        <v>1789.7</v>
      </c>
      <c r="I11" s="32">
        <f>AVERAGE(F11:H11)</f>
        <v>1738.8999999999999</v>
      </c>
      <c r="J11" s="32">
        <f>SQRT(((SUM((POWER(F11-I11,2)),(POWER(G11-I11,2)),(POWER(H11-I11,2)))/(COLUMNS(F11:H11)-1))))</f>
        <v>97.044989566695321</v>
      </c>
      <c r="K11" s="32">
        <f>J11/I11*100</f>
        <v>5.5808263595776255</v>
      </c>
      <c r="L11" s="49">
        <f>E11*I11</f>
        <v>52166.999999999993</v>
      </c>
      <c r="M11" s="24"/>
      <c r="N11" s="23"/>
      <c r="O11" s="23"/>
      <c r="P11" s="19"/>
      <c r="Q11" s="25"/>
    </row>
    <row r="12" spans="1:33" ht="19.5" customHeight="1">
      <c r="A12" s="48" t="s">
        <v>20</v>
      </c>
      <c r="B12" s="37">
        <v>2</v>
      </c>
      <c r="C12" s="30" t="s">
        <v>17</v>
      </c>
      <c r="D12" s="30" t="s">
        <v>18</v>
      </c>
      <c r="E12" s="30">
        <v>16</v>
      </c>
      <c r="F12" s="31">
        <v>1926.4</v>
      </c>
      <c r="G12" s="32">
        <v>1848</v>
      </c>
      <c r="H12" s="32">
        <v>1900</v>
      </c>
      <c r="I12" s="32">
        <f>AVERAGE(F12:H12)</f>
        <v>1891.4666666666665</v>
      </c>
      <c r="J12" s="32">
        <f>SQRT(((SUM((POWER(F12-I12,2)),(POWER(G12-I12,2)),(POWER(H12-I12,2)))/(COLUMNS(F12:H12)-1))))</f>
        <v>39.890516834622943</v>
      </c>
      <c r="K12" s="32">
        <f>J12/I12*100</f>
        <v>2.108972763708389</v>
      </c>
      <c r="L12" s="49">
        <f>E12*I12</f>
        <v>30263.466666666664</v>
      </c>
      <c r="M12" s="24"/>
      <c r="N12" s="23"/>
      <c r="O12" s="23"/>
      <c r="P12" s="19"/>
      <c r="Q12" s="25"/>
    </row>
    <row r="13" spans="1:33" ht="21.75" customHeight="1">
      <c r="A13" s="50"/>
      <c r="B13" s="64" t="s">
        <v>7</v>
      </c>
      <c r="C13" s="65"/>
      <c r="D13" s="33"/>
      <c r="E13" s="34"/>
      <c r="F13" s="35">
        <f>E11*F11+E12*F12</f>
        <v>84822.399999999994</v>
      </c>
      <c r="G13" s="35">
        <f>E11*G11+E12*G12</f>
        <v>78378</v>
      </c>
      <c r="H13" s="35">
        <f>E11*H11+E12*H12</f>
        <v>84091</v>
      </c>
      <c r="I13" s="34"/>
      <c r="J13" s="34"/>
      <c r="K13" s="36"/>
      <c r="L13" s="51">
        <f>SUM(L11:L12)</f>
        <v>82430.46666666666</v>
      </c>
      <c r="M13" s="24"/>
      <c r="N13" s="19"/>
      <c r="O13" s="19"/>
      <c r="P13" s="19"/>
      <c r="Q13" s="26"/>
    </row>
    <row r="14" spans="1:33" ht="13.5">
      <c r="A14" s="45"/>
      <c r="B14" s="23"/>
      <c r="C14" s="27"/>
      <c r="D14" s="27"/>
      <c r="E14" s="27"/>
      <c r="F14" s="27"/>
      <c r="G14" s="27"/>
      <c r="H14" s="27"/>
      <c r="I14" s="27"/>
      <c r="J14" s="27"/>
      <c r="K14" s="27"/>
      <c r="L14" s="52"/>
      <c r="M14" s="19"/>
      <c r="N14" s="19"/>
      <c r="O14" s="19"/>
      <c r="P14" s="19"/>
      <c r="Q14" s="19"/>
    </row>
    <row r="15" spans="1:33" s="10" customFormat="1" ht="14.25" thickBot="1">
      <c r="A15" s="53"/>
      <c r="B15" s="54"/>
      <c r="C15" s="66" t="s">
        <v>24</v>
      </c>
      <c r="D15" s="66"/>
      <c r="E15" s="67"/>
      <c r="F15" s="67"/>
      <c r="G15" s="67"/>
      <c r="H15" s="67"/>
      <c r="I15" s="67"/>
      <c r="J15" s="67"/>
      <c r="K15" s="67"/>
      <c r="L15" s="68"/>
      <c r="M15" s="28"/>
      <c r="N15" s="28"/>
      <c r="O15" s="28"/>
      <c r="P15" s="28"/>
      <c r="Q15" s="28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spans="1:33" ht="13.5">
      <c r="A16" s="19"/>
      <c r="B16" s="23"/>
      <c r="C16" s="29"/>
      <c r="D16" s="29"/>
      <c r="E16" s="29"/>
      <c r="F16" s="29"/>
      <c r="G16" s="2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8"/>
      <c r="AD16" s="7"/>
      <c r="AE16" s="7"/>
      <c r="AF16" s="7"/>
    </row>
    <row r="17" spans="1:32" ht="15">
      <c r="A17" s="19"/>
      <c r="B17" s="23"/>
      <c r="C17" s="58"/>
      <c r="D17" s="58"/>
      <c r="E17" s="58"/>
      <c r="F17" s="58"/>
      <c r="G17" s="58"/>
      <c r="H17" s="59"/>
      <c r="I17" s="59"/>
      <c r="J17" s="59"/>
      <c r="K17" s="59"/>
      <c r="L17" s="59"/>
      <c r="M17" s="23"/>
      <c r="N17" s="23"/>
      <c r="O17" s="23"/>
      <c r="P17" s="23"/>
      <c r="Q17" s="23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</row>
    <row r="18" spans="1:32" ht="15">
      <c r="A18" s="15"/>
      <c r="B18" s="16"/>
      <c r="C18" s="57"/>
      <c r="D18" s="57"/>
      <c r="E18" s="57"/>
      <c r="F18" s="57"/>
      <c r="G18" s="57"/>
      <c r="H18" s="17"/>
      <c r="I18" s="18"/>
      <c r="J18" s="18"/>
      <c r="K18" s="16"/>
      <c r="L18" s="16"/>
      <c r="M18" s="16"/>
      <c r="N18" s="16"/>
      <c r="O18" s="16"/>
      <c r="P18" s="16"/>
      <c r="Q18" s="16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</row>
    <row r="19" spans="1:32">
      <c r="B19" s="5"/>
      <c r="C19" s="11"/>
      <c r="D19" s="11"/>
      <c r="E19" s="11"/>
      <c r="F19" s="11"/>
      <c r="G19" s="11"/>
      <c r="H19" s="6"/>
      <c r="I19" s="7"/>
      <c r="J19" s="7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</row>
    <row r="20" spans="1:32">
      <c r="B20" s="5"/>
      <c r="C20" s="56"/>
      <c r="D20" s="56"/>
      <c r="E20" s="56"/>
      <c r="F20" s="56"/>
      <c r="G20" s="56"/>
      <c r="H20" s="60"/>
      <c r="I20" s="60"/>
      <c r="J20" s="60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</row>
    <row r="21" spans="1:32">
      <c r="B21" s="5"/>
      <c r="C21" s="56"/>
      <c r="D21" s="56"/>
      <c r="E21" s="56"/>
      <c r="F21" s="56"/>
      <c r="G21" s="56"/>
      <c r="H21" s="14"/>
      <c r="I21" s="12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5"/>
      <c r="Z21" s="5"/>
      <c r="AA21" s="5"/>
      <c r="AB21" s="5"/>
      <c r="AC21" s="5"/>
      <c r="AD21" s="5"/>
      <c r="AE21" s="5"/>
      <c r="AF21" s="5"/>
    </row>
    <row r="22" spans="1:32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</row>
    <row r="23" spans="1:32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</row>
    <row r="24" spans="1:32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</row>
    <row r="25" spans="1:32">
      <c r="B25" s="5"/>
      <c r="C25" s="61"/>
      <c r="D25" s="61"/>
      <c r="E25" s="61"/>
      <c r="F25" s="61"/>
      <c r="G25" s="61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</row>
    <row r="26" spans="1:32">
      <c r="B26" s="5"/>
      <c r="C26" s="55"/>
      <c r="D26" s="55"/>
      <c r="E26" s="55"/>
      <c r="F26" s="55"/>
      <c r="G26" s="5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</row>
    <row r="27" spans="1:32">
      <c r="B27" s="5"/>
      <c r="C27" s="56"/>
      <c r="D27" s="56"/>
      <c r="E27" s="56"/>
      <c r="F27" s="56"/>
      <c r="G27" s="56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</row>
    <row r="28" spans="1:32">
      <c r="B28" s="5"/>
      <c r="C28" s="56"/>
      <c r="D28" s="56"/>
      <c r="E28" s="56"/>
      <c r="F28" s="56"/>
      <c r="G28" s="56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</row>
  </sheetData>
  <mergeCells count="31">
    <mergeCell ref="F3:L3"/>
    <mergeCell ref="F6:L6"/>
    <mergeCell ref="F7:L7"/>
    <mergeCell ref="B5:L5"/>
    <mergeCell ref="B6:E6"/>
    <mergeCell ref="B7:E7"/>
    <mergeCell ref="B8:L8"/>
    <mergeCell ref="A9:A10"/>
    <mergeCell ref="B9:B10"/>
    <mergeCell ref="C9:C10"/>
    <mergeCell ref="D9:D10"/>
    <mergeCell ref="E9:E10"/>
    <mergeCell ref="C17:L17"/>
    <mergeCell ref="H20:J20"/>
    <mergeCell ref="C21:G21"/>
    <mergeCell ref="C25:G25"/>
    <mergeCell ref="J9:J10"/>
    <mergeCell ref="K9:K10"/>
    <mergeCell ref="L9:L10"/>
    <mergeCell ref="B13:C13"/>
    <mergeCell ref="C15:L15"/>
    <mergeCell ref="H16:Q16"/>
    <mergeCell ref="F9:F10"/>
    <mergeCell ref="G9:G10"/>
    <mergeCell ref="H9:H10"/>
    <mergeCell ref="I9:I10"/>
    <mergeCell ref="C26:G26"/>
    <mergeCell ref="C27:G27"/>
    <mergeCell ref="C28:G28"/>
    <mergeCell ref="C18:G18"/>
    <mergeCell ref="C20:G20"/>
  </mergeCells>
  <pageMargins left="0.70866141732283472" right="0.47244094488188981" top="0.74803149606299213" bottom="4.1338582677165361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2026-08-20T08:56:27Z</dcterms:modified>
</cp:coreProperties>
</file>