
<file path=[Content_Types].xml><?xml version="1.0" encoding="utf-8"?>
<Types xmlns="http://schemas.openxmlformats.org/package/2006/content-types">
  <Default Extension="svg" ContentType="image/svg+xml"/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Расчет цены" sheetId="1" state="visible" r:id="rId1"/>
  </sheets>
  <calcPr calcMode="auto" fullCalcOnLoad="0" calcCompleted="1" calcOnSave="0"/>
</workbook>
</file>

<file path=xl/sharedStrings.xml><?xml version="1.0" encoding="utf-8"?>
<sst xmlns="http://schemas.openxmlformats.org/spreadsheetml/2006/main" count="34" uniqueCount="34">
  <si>
    <t>Форма</t>
  </si>
  <si>
    <t xml:space="preserve">Обоснование начальной (максимальной) цены контракта на оказание услуг по замене оконных конструкций</t>
  </si>
  <si>
    <t xml:space="preserve">Характеристики объекта закупки</t>
  </si>
  <si>
    <t xml:space="preserve">Оказание услуг по реализации конфискованного, движимого бесхозяйного, изъятого и иного имущества, обращенного в собственность государства и иного имущества, вещественных доказательств</t>
  </si>
  <si>
    <t xml:space="preserve">Используемый метод определения НМЦК:</t>
  </si>
  <si>
    <t xml:space="preserve">метод сопоставимых рыночных цен (анализа рынка) в соответствии с ч.6,7 ст.22 Федерального закона от 05.04.2013 №44-ФЗ.  </t>
  </si>
  <si>
    <t>№</t>
  </si>
  <si>
    <t xml:space="preserve">Наименование предмета товара (работы, услуги)</t>
  </si>
  <si>
    <t xml:space="preserve">Ед. изм</t>
  </si>
  <si>
    <t>Кол-во</t>
  </si>
  <si>
    <t xml:space="preserve">Источник информации о цене (руб./ед.изм.)</t>
  </si>
  <si>
    <t xml:space="preserve">Однородность совокупности значений выявленных цен, используемых в расчете Н(М)ЦК**</t>
  </si>
  <si>
    <t xml:space="preserve">Н(М)ЦК определяемая методом сопоставимых рыночных цен (анализа рынка)*</t>
  </si>
  <si>
    <t xml:space="preserve">Ценовая информация поставщика №1</t>
  </si>
  <si>
    <t xml:space="preserve">Ценовая информация поставщика №2</t>
  </si>
  <si>
    <t xml:space="preserve">Ценовая информация поставщика №3</t>
  </si>
  <si>
    <t xml:space="preserve">Применяемый коэффициент</t>
  </si>
  <si>
    <t xml:space="preserve">Средняя арифметическая цена за единицу     &lt;ц&gt; </t>
  </si>
  <si>
    <t xml:space="preserve">Среднее квадратичное отклонение</t>
  </si>
  <si>
    <r>
      <rPr>
        <b/>
        <sz val="11"/>
        <rFont val="Times New Roman"/>
      </rPr>
      <t xml:space="preserve">коэффициент вариации цен V (%)           </t>
    </r>
    <r>
      <rPr>
        <b val="false"/>
        <i/>
        <sz val="11"/>
        <rFont val="Times New Roman"/>
      </rPr>
      <t xml:space="preserve">         (не должен превышать 33%)</t>
    </r>
  </si>
  <si>
    <r>
      <rPr>
        <b/>
        <sz val="11"/>
        <rFont val="Times New Roman"/>
      </rPr>
      <t xml:space="preserve">Расчет Н(М)ЦК по формуле   </t>
    </r>
    <r>
      <rPr>
        <sz val="11"/>
        <rFont val="Times New Roman"/>
      </rPr>
      <t xml:space="preserve">                                v - количество (объем) закупаемого товара (работы, услуги);</t>
    </r>
    <r>
      <t xml:space="preserve">
</t>
    </r>
    <r>
      <rPr>
        <sz val="11"/>
        <rFont val="Times New Roman"/>
      </rPr>
      <t xml:space="preserve">n - количество значений, используемых в расчете;</t>
    </r>
    <r>
      <t xml:space="preserve">
</t>
    </r>
    <r>
      <rPr>
        <sz val="11"/>
        <rFont val="Times New Roman"/>
      </rPr>
      <t xml:space="preserve">i - номер источника ценовой информации;</t>
    </r>
    <r>
      <t xml:space="preserve">
</t>
    </r>
    <r>
      <rPr>
        <sz val="11"/>
        <rFont val="Times New Roman"/>
      </rPr>
      <t xml:space="preserve">     - цена единицы</t>
    </r>
  </si>
  <si>
    <t xml:space="preserve">Цена за единицу изм. (руб.)</t>
  </si>
  <si>
    <t xml:space="preserve">Цена за единицу изм. с округлением (вниз) до сотых долей после запятой (руб.)</t>
  </si>
  <si>
    <t xml:space="preserve">Н(М)ЦК, контракта с учетом округления цены за единицу (руб.)</t>
  </si>
  <si>
    <t xml:space="preserve">Оказание услуг по замене оконных конструкций</t>
  </si>
  <si>
    <t>шт</t>
  </si>
  <si>
    <t>-</t>
  </si>
  <si>
    <r>
      <rPr>
        <b/>
        <sz val="14"/>
        <color theme="0" tint="0"/>
        <rFont val="Times New Roman"/>
      </rPr>
      <t>В</t>
    </r>
    <r>
      <rPr>
        <b/>
        <sz val="14"/>
        <rFont val="Times New Roman"/>
      </rPr>
      <t xml:space="preserve">В результате проведенного расчета Н(М)Ц контракта составила (в руб.):</t>
    </r>
  </si>
  <si>
    <r>
      <t xml:space="preserve">* Определение НМЦК произведено Заказчиком в соответствии с Приказом Минэкономразвития России от 02.10.2013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</t>
    </r>
    <r>
      <t xml:space="preserve">
</t>
    </r>
    <r>
      <t xml:space="preserve"> </t>
    </r>
  </si>
  <si>
    <t xml:space="preserve">** В соответствии с п. 3.20.1 Методических рекомендаций, утвержденных Приказом Минэкономразвития России от 02.10.2013 № 567 расчет произведен с помощью стандартных функций табличного редактора EXCEL.</t>
  </si>
  <si>
    <t xml:space="preserve">Заказчик подтверждает, что:</t>
  </si>
  <si>
    <t xml:space="preserve">1. При расчете НМЦК на поставку товара использована информация в отношении показателей и стоимости не менее двух разных товарных знаков, а при отсутствии товарного знака - не менее двух разных производителей.</t>
  </si>
  <si>
    <t xml:space="preserve">2. Характеристика товара (условия оказания услуг, выполнения работ) используемые для расчета НМЦК соответствуют описанию объекта закупки.</t>
  </si>
  <si>
    <t xml:space="preserve">Дата составления 01.06.2026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</si>
</sst>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3">
    <numFmt numFmtId="160" formatCode="#,##0.000"/>
    <numFmt numFmtId="161" formatCode="0.000"/>
    <numFmt numFmtId="162" formatCode="0.0000"/>
  </numFmts>
  <fonts count="14">
    <font>
      <sz val="11.000000"/>
      <name val="Calibri"/>
    </font>
    <font>
      <sz val="11.000000"/>
      <color theme="1" tint="0"/>
      <name val="Calibri"/>
      <scheme val="minor"/>
    </font>
    <font>
      <sz val="10.000000"/>
      <name val="Times New Roman"/>
    </font>
    <font>
      <sz val="14.000000"/>
      <name val="Times New Roman"/>
    </font>
    <font>
      <b/>
      <sz val="14.000000"/>
      <name val="Times New Roman"/>
    </font>
    <font>
      <sz val="16.000000"/>
      <name val="Times New Roman"/>
    </font>
    <font>
      <b/>
      <sz val="12.000000"/>
      <name val="Times New Roman"/>
    </font>
    <font>
      <b/>
      <sz val="11.000000"/>
      <name val="Times New Roman"/>
    </font>
    <font>
      <sz val="11.000000"/>
      <name val="Times New Roman"/>
    </font>
    <font>
      <sz val="12.000000"/>
      <name val="Times New Roman"/>
    </font>
    <font>
      <i/>
      <sz val="9.000000"/>
      <name val="Times New Roman"/>
    </font>
    <font>
      <b/>
      <sz val="14.000000"/>
      <color theme="0" tint="0"/>
      <name val="Times New Roman"/>
    </font>
    <font>
      <b/>
      <sz val="12.000000"/>
      <color theme="0" tint="0"/>
      <name val="Times New Roman"/>
    </font>
    <font>
      <sz val="14.000000"/>
      <color theme="1" tint="0"/>
      <name val="Times New Roman"/>
    </font>
  </fonts>
  <fills count="2">
    <fill>
      <patternFill patternType="none"/>
    </fill>
    <fill>
      <patternFill patternType="gray125"/>
    </fill>
  </fills>
  <borders count="8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0" applyBorder="0" quotePrefix="0"/>
  </cellStyleXfs>
  <cellXfs count="52">
    <xf fontId="1" fillId="0" borderId="0" numFmtId="0" xfId="0" applyFont="1" quotePrefix="0"/>
    <xf fontId="2" fillId="0" borderId="0" numFmtId="0" xfId="0" applyFont="1" quotePrefix="0"/>
    <xf fontId="3" fillId="0" borderId="0" numFmtId="0" xfId="0" applyFont="1" quotePrefix="0"/>
    <xf fontId="3" fillId="0" borderId="0" numFmtId="0" xfId="0" applyFont="1" applyAlignment="1" quotePrefix="0">
      <alignment horizontal="center" vertical="top" wrapText="1"/>
      <protection locked="0"/>
    </xf>
    <xf fontId="3" fillId="0" borderId="0" numFmtId="0" xfId="0" applyFont="1" applyAlignment="1" quotePrefix="0">
      <alignment horizontal="center" vertical="center" wrapText="1"/>
    </xf>
    <xf fontId="4" fillId="0" borderId="0" numFmtId="0" xfId="0" applyFont="1" applyAlignment="1" quotePrefix="0">
      <alignment horizontal="center"/>
    </xf>
    <xf fontId="4" fillId="0" borderId="1" numFmtId="0" xfId="0" applyFont="1" applyBorder="1" applyAlignment="1" quotePrefix="0">
      <alignment horizontal="center" vertical="center" wrapText="1"/>
      <protection locked="0"/>
    </xf>
    <xf fontId="4" fillId="0" borderId="2" numFmtId="0" xfId="0" applyFont="1" applyBorder="1" applyAlignment="1" quotePrefix="0">
      <alignment horizontal="center" vertical="center" wrapText="1"/>
    </xf>
    <xf fontId="3" fillId="0" borderId="3" numFmtId="0" xfId="0" applyFont="1" applyBorder="1" applyAlignment="1" quotePrefix="0">
      <alignment horizontal="center" vertical="center" wrapText="1"/>
    </xf>
    <xf fontId="5" fillId="0" borderId="2" numFmtId="0" xfId="0" applyFont="1" applyBorder="1" applyAlignment="1" quotePrefix="0">
      <alignment horizontal="center" vertical="center" wrapText="1"/>
      <protection locked="0"/>
    </xf>
    <xf fontId="5" fillId="0" borderId="4" numFmtId="0" xfId="0" applyFont="1" applyBorder="1" applyAlignment="1" quotePrefix="0">
      <alignment horizontal="center" vertical="center" wrapText="1"/>
      <protection locked="0"/>
    </xf>
    <xf fontId="5" fillId="0" borderId="3" numFmtId="0" xfId="0" applyFont="1" applyBorder="1" applyAlignment="1" quotePrefix="0">
      <alignment horizontal="center" vertical="center" wrapText="1"/>
      <protection locked="0"/>
    </xf>
    <xf fontId="4" fillId="0" borderId="4" numFmtId="0" xfId="0" applyFont="1" applyBorder="1" applyAlignment="1" quotePrefix="0">
      <alignment horizontal="center" vertical="center" wrapText="1"/>
    </xf>
    <xf fontId="6" fillId="0" borderId="5" numFmtId="0" xfId="0" applyFont="1" applyBorder="1" applyAlignment="1" quotePrefix="0">
      <alignment horizontal="center" vertical="center" wrapText="1"/>
    </xf>
    <xf fontId="6" fillId="0" borderId="4" numFmtId="0" xfId="0" applyFont="1" applyBorder="1" applyAlignment="1" quotePrefix="0">
      <alignment horizontal="center" vertical="center" wrapText="1"/>
    </xf>
    <xf fontId="6" fillId="0" borderId="3" numFmtId="0" xfId="0" applyFont="1" applyBorder="1" applyAlignment="1" quotePrefix="0">
      <alignment horizontal="center" vertical="center" wrapText="1"/>
    </xf>
    <xf fontId="6" fillId="0" borderId="5" numFmtId="2" xfId="0" applyNumberFormat="1" applyFont="1" applyBorder="1" applyAlignment="1" quotePrefix="0">
      <alignment horizontal="center" vertical="top" wrapText="1"/>
    </xf>
    <xf fontId="6" fillId="0" borderId="4" numFmtId="2" xfId="0" applyNumberFormat="1" applyFont="1" applyBorder="1" applyAlignment="1" quotePrefix="0">
      <alignment horizontal="center" vertical="top" wrapText="1"/>
    </xf>
    <xf fontId="6" fillId="0" borderId="3" numFmtId="2" xfId="0" applyNumberFormat="1" applyFont="1" applyBorder="1" applyAlignment="1" quotePrefix="0">
      <alignment horizontal="center" vertical="top" wrapText="1"/>
    </xf>
    <xf fontId="6" fillId="0" borderId="5" numFmtId="0" xfId="0" applyFont="1" applyBorder="1" applyAlignment="1" quotePrefix="0">
      <alignment horizontal="center" vertical="top" wrapText="1"/>
    </xf>
    <xf fontId="6" fillId="0" borderId="4" numFmtId="0" xfId="0" applyFont="1" applyBorder="1" applyAlignment="1" quotePrefix="0">
      <alignment horizontal="center" vertical="top" wrapText="1"/>
    </xf>
    <xf fontId="6" fillId="0" borderId="3" numFmtId="0" xfId="0" applyFont="1" applyBorder="1" applyAlignment="1" quotePrefix="0">
      <alignment horizontal="center" vertical="top" wrapText="1"/>
    </xf>
    <xf fontId="6" fillId="0" borderId="6" numFmtId="0" xfId="0" applyFont="1" applyBorder="1" applyAlignment="1" quotePrefix="0">
      <alignment horizontal="center" vertical="center" wrapText="1"/>
    </xf>
    <xf fontId="7" fillId="0" borderId="5" numFmtId="0" xfId="0" applyFont="1" applyBorder="1" applyAlignment="1" quotePrefix="0">
      <alignment horizontal="center" vertical="top" wrapText="1"/>
    </xf>
    <xf fontId="8" fillId="0" borderId="5" numFmtId="0" xfId="0" applyFont="1" applyBorder="1" applyAlignment="1" quotePrefix="0">
      <alignment horizontal="center" vertical="top" wrapText="1"/>
    </xf>
    <xf fontId="9" fillId="0" borderId="5" numFmtId="0" xfId="0" applyFont="1" applyBorder="1" applyAlignment="1" quotePrefix="0">
      <alignment vertical="center" wrapText="1"/>
    </xf>
    <xf fontId="6" fillId="0" borderId="6" numFmtId="0" xfId="0" applyFont="1" applyBorder="1" applyAlignment="1" quotePrefix="0">
      <alignment horizontal="center" vertical="center" wrapText="1"/>
      <protection locked="0"/>
    </xf>
    <xf fontId="10" fillId="0" borderId="5" numFmtId="0" xfId="0" applyFont="1" applyBorder="1" applyAlignment="1" quotePrefix="0">
      <alignment horizontal="center" vertical="center" wrapText="1"/>
      <protection locked="0"/>
    </xf>
    <xf fontId="9" fillId="0" borderId="5" numFmtId="4" xfId="0" applyNumberFormat="1" applyFont="1" applyBorder="1" applyAlignment="1" quotePrefix="0">
      <alignment horizontal="center" vertical="center" wrapText="1"/>
      <protection locked="0"/>
    </xf>
    <xf fontId="9" fillId="0" borderId="3" numFmtId="4" xfId="0" applyNumberFormat="1" applyFont="1" applyBorder="1" applyAlignment="1" quotePrefix="0">
      <alignment horizontal="center" vertical="center" wrapText="1"/>
      <protection locked="0"/>
    </xf>
    <xf fontId="9" fillId="0" borderId="5" numFmtId="2" xfId="0" applyNumberFormat="1" applyFont="1" applyBorder="1" applyAlignment="1" quotePrefix="0">
      <alignment horizontal="center" vertical="center" wrapText="1"/>
      <protection locked="0"/>
    </xf>
    <xf fontId="9" fillId="0" borderId="5" numFmtId="160" xfId="0" applyNumberFormat="1" applyFont="1" applyBorder="1" applyAlignment="1" quotePrefix="0">
      <alignment horizontal="center" vertical="center" wrapText="1"/>
    </xf>
    <xf fontId="9" fillId="0" borderId="5" numFmtId="0" xfId="0" applyFont="1" applyBorder="1" applyAlignment="1" quotePrefix="0">
      <alignment horizontal="center" vertical="center"/>
    </xf>
    <xf fontId="6" fillId="0" borderId="5" numFmtId="4" xfId="0" applyNumberFormat="1" applyFont="1" applyBorder="1" applyAlignment="1" quotePrefix="0">
      <alignment horizontal="center" vertical="center" wrapText="1"/>
    </xf>
    <xf fontId="6" fillId="0" borderId="5" numFmtId="160" xfId="0" applyNumberFormat="1" applyFont="1" applyBorder="1" applyAlignment="1" quotePrefix="0">
      <alignment horizontal="center" vertical="center" wrapText="1"/>
    </xf>
    <xf fontId="2" fillId="0" borderId="0" numFmtId="0" xfId="0" applyFont="1" applyAlignment="1" quotePrefix="0">
      <alignment vertical="center"/>
    </xf>
    <xf fontId="11" fillId="0" borderId="7" numFmtId="161" xfId="0" applyNumberFormat="1" applyFont="1" applyBorder="1" applyAlignment="1" quotePrefix="0">
      <alignment horizontal="left" vertical="center"/>
    </xf>
    <xf fontId="7" fillId="0" borderId="0" numFmtId="161" xfId="0" applyNumberFormat="1" applyFont="1" applyAlignment="1" quotePrefix="0">
      <alignment vertical="center"/>
    </xf>
    <xf fontId="12" fillId="0" borderId="0" numFmtId="2" xfId="0" applyNumberFormat="1" applyFont="1" applyAlignment="1" quotePrefix="0">
      <alignment vertical="center"/>
    </xf>
    <xf fontId="4" fillId="0" borderId="0" numFmtId="0" xfId="0" applyFont="1" applyAlignment="1" quotePrefix="0">
      <alignment horizontal="right" vertical="center"/>
    </xf>
    <xf fontId="11" fillId="0" borderId="0" numFmtId="161" xfId="0" applyNumberFormat="1" applyFont="1" applyAlignment="1" quotePrefix="0">
      <alignment vertical="center"/>
    </xf>
    <xf fontId="4" fillId="0" borderId="0" numFmtId="0" xfId="0" applyFont="1" applyAlignment="1" quotePrefix="0">
      <alignment vertical="center"/>
    </xf>
    <xf fontId="4" fillId="0" borderId="0" numFmtId="2" xfId="0" applyNumberFormat="1" applyFont="1" applyAlignment="1" quotePrefix="0">
      <alignment vertical="center"/>
    </xf>
    <xf fontId="3" fillId="0" borderId="0" numFmtId="0" xfId="0" applyFont="1" applyAlignment="1" quotePrefix="0">
      <alignment vertical="distributed" wrapText="1"/>
    </xf>
    <xf fontId="13" fillId="0" borderId="0" numFmtId="0" xfId="0" applyFont="1" applyAlignment="1" quotePrefix="0">
      <alignment horizontal="justify" vertical="distributed" wrapText="1"/>
    </xf>
    <xf fontId="4" fillId="0" borderId="0" numFmtId="0" xfId="0" applyFont="1" applyAlignment="1" quotePrefix="0">
      <alignment horizontal="left"/>
    </xf>
    <xf fontId="8" fillId="0" borderId="0" numFmtId="0" xfId="0" applyFont="1" applyAlignment="1" quotePrefix="0">
      <alignment vertical="center"/>
      <protection locked="0"/>
    </xf>
    <xf fontId="3" fillId="0" borderId="0" numFmtId="0" xfId="0" applyFont="1" applyAlignment="1" quotePrefix="0">
      <alignment horizontal="left" vertical="top" wrapText="1"/>
      <protection locked="0"/>
    </xf>
    <xf fontId="3" fillId="0" borderId="0" numFmtId="0" xfId="0" applyFont="1" applyAlignment="1" quotePrefix="0">
      <alignment wrapText="1"/>
      <protection locked="0"/>
    </xf>
    <xf fontId="3" fillId="0" borderId="0" numFmtId="162" xfId="0" applyNumberFormat="1" applyFont="1" applyAlignment="1" quotePrefix="0">
      <alignment horizontal="center" vertical="center"/>
      <protection locked="0"/>
    </xf>
    <xf fontId="3" fillId="0" borderId="0" numFmtId="0" xfId="0" applyFont="1" applyAlignment="1" quotePrefix="0">
      <alignment horizontal="center" wrapText="1"/>
      <protection locked="0"/>
    </xf>
    <xf fontId="3" fillId="0" borderId="0" numFmtId="0" xfId="0" applyFont="1" applyAlignment="1" quotePrefix="0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media1.svg"/><Relationship Id="rId3" Type="http://schemas.openxmlformats.org/officeDocument/2006/relationships/image" Target="../media/image2.png"/><Relationship Id="rId4" Type="http://schemas.openxmlformats.org/officeDocument/2006/relationships/image" Target="../media/media2.svg"/><Relationship Id="rId5" Type="http://schemas.openxmlformats.org/officeDocument/2006/relationships/image" Target="../media/image3.png"/><Relationship Id="rId6" Type="http://schemas.openxmlformats.org/officeDocument/2006/relationships/image" Target="../media/media3.svg"/><Relationship Id="rId7" Type="http://schemas.openxmlformats.org/officeDocument/2006/relationships/image" Target="../media/image4.png"/><Relationship Id="rId8" Type="http://schemas.openxmlformats.org/officeDocument/2006/relationships/image" Target="../media/media4.sv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absoluteAnchor>
    <xdr:pos x="7420780" y="6877049"/>
    <xdr:ext cx="1003710" cy="352423"/>
    <xdr:pic>
      <xdr:nvPicPr>
        <xdr:cNvPr id="1" name="Picture 1" hidden="0"/>
        <xdr:cNvPicPr/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 l="0" t="0" r="0" b="0"/>
        <a:stretch/>
      </xdr:blipFill>
      <xdr:spPr bwMode="auto">
        <a:xfrm>
          <a:off x="7420780" y="6877049"/>
          <a:ext cx="1003709" cy="352423"/>
        </a:xfrm>
        <a:prstGeom prst="rect">
          <a:avLst/>
        </a:prstGeom>
      </xdr:spPr>
    </xdr:pic>
    <xdr:clientData fLocksWithSheet="1"/>
  </xdr:absoluteAnchor>
  <xdr:absoluteAnchor>
    <xdr:pos x="6624380" y="6496046"/>
    <xdr:ext cx="840102" cy="438149"/>
    <xdr:pic>
      <xdr:nvPicPr>
        <xdr:cNvPr id="2" name="Picture 2" hidden="0"/>
        <xdr:cNvPicPr/>
      </xdr:nvPicPr>
      <xdr:blipFill>
        <a:blip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rcRect l="0" t="0" r="0" b="0"/>
        <a:stretch/>
      </xdr:blipFill>
      <xdr:spPr bwMode="auto">
        <a:xfrm>
          <a:off x="6624380" y="6496047"/>
          <a:ext cx="840102" cy="438149"/>
        </a:xfrm>
        <a:prstGeom prst="rect">
          <a:avLst/>
        </a:prstGeom>
      </xdr:spPr>
    </xdr:pic>
    <xdr:clientData fLocksWithSheet="1"/>
  </xdr:absoluteAnchor>
  <xdr:absoluteAnchor>
    <xdr:pos x="8284586" y="8096249"/>
    <xdr:ext cx="1441863" cy="466724"/>
    <xdr:pic>
      <xdr:nvPicPr>
        <xdr:cNvPr id="3" name="Picture 3" hidden="0"/>
        <xdr:cNvPicPr/>
      </xdr:nvPicPr>
      <xdr:blipFill>
        <a:blip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rcRect l="0" t="0" r="0" b="0"/>
        <a:stretch/>
      </xdr:blipFill>
      <xdr:spPr bwMode="auto">
        <a:xfrm>
          <a:off x="8284586" y="8096249"/>
          <a:ext cx="1441863" cy="466724"/>
        </a:xfrm>
        <a:prstGeom prst="rect">
          <a:avLst/>
        </a:prstGeom>
      </xdr:spPr>
    </xdr:pic>
    <xdr:clientData fLocksWithSheet="1"/>
  </xdr:absoluteAnchor>
  <xdr:absoluteAnchor>
    <xdr:pos x="9126375" y="7334250"/>
    <xdr:ext cx="152400" cy="228600"/>
    <xdr:pic>
      <xdr:nvPicPr>
        <xdr:cNvPr id="4" name="Picture 4" hidden="0"/>
        <xdr:cNvPicPr/>
      </xdr:nvPicPr>
      <xdr:blipFill>
        <a:blip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rcRect l="0" t="0" r="0" b="0"/>
        <a:stretch/>
      </xdr:blipFill>
      <xdr:spPr bwMode="auto">
        <a:xfrm>
          <a:off x="0" y="0"/>
          <a:ext cx="0" cy="0"/>
        </a:xfrm>
        <a:prstGeom prst="rect">
          <a:avLst/>
        </a:prstGeom>
      </xdr:spPr>
    </xdr:pic>
    <xdr:clientData fLocksWithSheet="1"/>
  </xdr:absolute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showZeros="1" topLeftCell="A7" zoomScale="100" workbookViewId="0">
      <selection activeCell="A1" activeCellId="0" sqref="A1"/>
    </sheetView>
  </sheetViews>
  <sheetFormatPr baseColWidth="8" defaultColWidth="9.1406253092569294" defaultRowHeight="14.25"/>
  <cols>
    <col customWidth="1" min="1" max="1" style="1" width="4"/>
    <col customWidth="1" min="2" max="2" style="1" width="21.1406246325922"/>
    <col customWidth="1" min="3" max="3" style="1" width="9.0000001691661797"/>
    <col customWidth="1" min="4" max="4" style="1" width="6.8554689819426899"/>
    <col customWidth="1" min="5" max="7" style="1" width="11.710937625553001"/>
    <col bestFit="1" customWidth="1" min="8" max="8" style="1" width="9.1406253092569294"/>
    <col customWidth="1" min="9" max="9" style="1" width="12.855468643610299"/>
    <col customWidth="1" min="10" max="10" style="1" width="11.999999323335301"/>
    <col customWidth="1" min="11" max="11" style="1" width="14.2851556506495"/>
    <col customWidth="1" min="12" max="12" style="1" width="20.855468643610301"/>
    <col customWidth="1" min="13" max="13" style="1" width="11.855469151108901"/>
    <col customWidth="1" min="14" max="14" style="1" width="12.5703126546285"/>
    <col customWidth="1" min="15" max="15" style="1" width="12.4257811290726"/>
    <col bestFit="1" customWidth="1" min="16" max="16384" style="1" width="9.1406253092569294"/>
  </cols>
  <sheetData>
    <row r="1" ht="22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</row>
    <row r="2" ht="13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4"/>
      <c r="M2" s="4"/>
      <c r="N2" s="4"/>
      <c r="O2" s="4"/>
    </row>
    <row r="3" ht="18.75" customHeight="1">
      <c r="A3" s="5" t="s">
        <v>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="2" customFormat="1" ht="78.75" customHeight="1">
      <c r="A4" s="6" t="s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="2" customFormat="1" ht="98.25" customHeight="1">
      <c r="A5" s="7"/>
      <c r="B5" s="8" t="s">
        <v>2</v>
      </c>
      <c r="C5" s="9" t="s">
        <v>3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1"/>
    </row>
    <row r="6" s="2" customFormat="1" ht="75" customHeight="1">
      <c r="A6" s="12"/>
      <c r="B6" s="12" t="s">
        <v>4</v>
      </c>
      <c r="C6" s="12" t="s">
        <v>5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ht="53.25" customHeight="1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/>
      <c r="G7" s="15"/>
      <c r="H7" s="15"/>
      <c r="I7" s="16" t="s">
        <v>11</v>
      </c>
      <c r="J7" s="17"/>
      <c r="K7" s="18"/>
      <c r="L7" s="19" t="s">
        <v>12</v>
      </c>
      <c r="M7" s="20"/>
      <c r="N7" s="20"/>
      <c r="O7" s="21"/>
    </row>
    <row r="8" ht="236.25" customHeight="1">
      <c r="A8" s="22"/>
      <c r="B8" s="22"/>
      <c r="C8" s="22"/>
      <c r="D8" s="22"/>
      <c r="E8" s="19" t="s">
        <v>13</v>
      </c>
      <c r="F8" s="19" t="s">
        <v>14</v>
      </c>
      <c r="G8" s="19" t="s">
        <v>15</v>
      </c>
      <c r="H8" s="19" t="s">
        <v>16</v>
      </c>
      <c r="I8" s="19" t="s">
        <v>17</v>
      </c>
      <c r="J8" s="19" t="s">
        <v>18</v>
      </c>
      <c r="K8" s="23" t="s">
        <v>19</v>
      </c>
      <c r="L8" s="24" t="s">
        <v>20</v>
      </c>
      <c r="M8" s="23" t="s">
        <v>21</v>
      </c>
      <c r="N8" s="23" t="s">
        <v>22</v>
      </c>
      <c r="O8" s="23" t="s">
        <v>23</v>
      </c>
    </row>
    <row r="9" ht="228" customHeight="1">
      <c r="A9" s="13">
        <v>1</v>
      </c>
      <c r="B9" s="25" t="s">
        <v>24</v>
      </c>
      <c r="C9" s="26" t="s">
        <v>25</v>
      </c>
      <c r="D9" s="27">
        <v>2</v>
      </c>
      <c r="E9" s="28">
        <v>116820</v>
      </c>
      <c r="F9" s="29">
        <v>105200</v>
      </c>
      <c r="G9" s="28">
        <v>133605</v>
      </c>
      <c r="H9" s="30" t="s">
        <v>26</v>
      </c>
      <c r="I9" s="31">
        <f>AVERAGE(E9:G9)</f>
        <v>118541.66666666667</v>
      </c>
      <c r="J9" s="32">
        <f>SQRT(SUM(POWER(G9-I9,2),POWER(F9-I9,2),POWER(E9-I9,2))/(COLUMNS(E9:G9)-1))</f>
        <v>14280.550001079557</v>
      </c>
      <c r="K9" s="32">
        <f>J9/I9*100</f>
        <v>12.046861160840399</v>
      </c>
      <c r="L9" s="31">
        <f>D9/3*SUM(E9:G9)</f>
        <v>237083.33333333331</v>
      </c>
      <c r="M9" s="33">
        <f>L9/D9</f>
        <v>118541.66666666666</v>
      </c>
      <c r="N9" s="33">
        <f>ROUNDUP(M9,2)</f>
        <v>118541.67</v>
      </c>
      <c r="O9" s="34">
        <f>N9*D9</f>
        <v>237083.34</v>
      </c>
    </row>
    <row r="10" s="35" customFormat="1" ht="18" customHeight="1">
      <c r="A10" s="36" t="s">
        <v>27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7"/>
      <c r="O10" s="38" t="e">
        <f>SUM(#REF!)</f>
        <v>#REF!</v>
      </c>
    </row>
    <row r="11" s="35" customFormat="1" ht="10.5" customHeight="1">
      <c r="A11" s="39"/>
      <c r="B11" s="39"/>
      <c r="C11" s="39"/>
      <c r="D11" s="39"/>
      <c r="E11" s="39"/>
      <c r="F11" s="39"/>
      <c r="G11" s="39"/>
      <c r="H11" s="39"/>
      <c r="I11" s="40"/>
      <c r="J11" s="41"/>
      <c r="K11" s="41"/>
      <c r="L11" s="41"/>
      <c r="M11" s="41"/>
      <c r="N11" s="41"/>
      <c r="O11" s="42"/>
    </row>
    <row r="12" s="35" customFormat="1" ht="66" customHeight="1">
      <c r="A12" s="43" t="s">
        <v>28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</row>
    <row r="13" s="35" customFormat="1" ht="39" customHeight="1">
      <c r="A13" s="44" t="s">
        <v>29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</row>
    <row r="14" s="35" customFormat="1" ht="10.5" customHeigh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="35" customFormat="1" ht="9.75" customHeight="1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</row>
    <row r="16" s="35" customFormat="1" ht="18.75" customHeight="1">
      <c r="A16" s="44" t="s">
        <v>30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</row>
    <row r="17" s="35" customFormat="1" ht="35.25" customHeight="1">
      <c r="A17" s="44" t="s">
        <v>31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</row>
    <row r="18" s="35" customFormat="1" ht="5.25" customHeight="1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</row>
    <row r="19" s="35" customFormat="1" ht="21.75" customHeight="1">
      <c r="A19" s="44" t="s">
        <v>32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</row>
    <row r="20" ht="15.75" customHeight="1">
      <c r="A20" s="45"/>
      <c r="B20" s="45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="46" customFormat="1" ht="11.25" customHeight="1">
      <c r="A21" s="47"/>
      <c r="B21" s="47"/>
      <c r="C21" s="47"/>
      <c r="D21" s="2"/>
      <c r="E21" s="48"/>
      <c r="F21" s="49"/>
      <c r="G21" s="50"/>
      <c r="H21" s="51"/>
      <c r="I21" s="51"/>
      <c r="J21" s="51"/>
      <c r="K21" s="51"/>
      <c r="L21" s="51"/>
      <c r="M21" s="51"/>
      <c r="N21" s="51"/>
      <c r="O21" s="51"/>
    </row>
    <row r="22" s="51" customFormat="1" ht="17.25" customHeight="1">
      <c r="A22" s="47"/>
      <c r="B22" s="47" t="s">
        <v>33</v>
      </c>
      <c r="C22" s="47"/>
      <c r="D22" s="47"/>
      <c r="E22" s="47"/>
      <c r="F22" s="49"/>
      <c r="G22" s="50"/>
    </row>
    <row r="23" ht="14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ht="14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ht="14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ht="14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ht="14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</sheetData>
  <mergeCells count="21">
    <mergeCell ref="L1:O1"/>
    <mergeCell ref="A3:O3"/>
    <mergeCell ref="A4:O4"/>
    <mergeCell ref="C5:O5"/>
    <mergeCell ref="C6:M6"/>
    <mergeCell ref="A7:A8"/>
    <mergeCell ref="B7:B8"/>
    <mergeCell ref="C7:C8"/>
    <mergeCell ref="D7:D8"/>
    <mergeCell ref="E7:G7"/>
    <mergeCell ref="I7:K7"/>
    <mergeCell ref="L7:O7"/>
    <mergeCell ref="A10:M10"/>
    <mergeCell ref="A12:O12"/>
    <mergeCell ref="A13:O13"/>
    <mergeCell ref="A14:O14"/>
    <mergeCell ref="A16:O16"/>
    <mergeCell ref="A17:O17"/>
    <mergeCell ref="A19:O19"/>
    <mergeCell ref="A20:B20"/>
    <mergeCell ref="B22:E22"/>
  </mergeCells>
  <printOptions headings="0" gridLines="0"/>
  <pageMargins left="0.51181101799011197" right="0.31496062874793995" top="0.74803149700164751" bottom="0.55118107795715288" header="0.31496062874793995" footer="0.31496062874793995"/>
  <pageSetup paperSize="9" scale="75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DocSecurity>0</DocSecurity>
  <ScaleCrop>false</ScaleCrop>
  <Template>Normal.dotm</Templ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a.yaskevich</cp:lastModifiedBy>
  <cp:revision>13</cp:revision>
  <dcterms:created xsi:type="dcterms:W3CDTF">2025-03-19T13:58:03Z</dcterms:created>
  <dcterms:modified xsi:type="dcterms:W3CDTF">2026-06-26T01:32:30Z</dcterms:modified>
</cp:coreProperties>
</file>