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88.21\kontract\ЗАКУПКИ\44\малый объем\Поставка автомобильных огнетушителей\"/>
    </mc:Choice>
  </mc:AlternateContent>
  <xr:revisionPtr revIDLastSave="0" documentId="13_ncr:1_{9607E2B6-51C9-4357-B0B7-E8E9AEB1E699}" xr6:coauthVersionLast="47" xr6:coauthVersionMax="47" xr10:uidLastSave="{00000000-0000-0000-0000-000000000000}"/>
  <bookViews>
    <workbookView xWindow="1905" yWindow="1905" windowWidth="21600" windowHeight="12840" xr2:uid="{00000000-000D-0000-FFFF-FFFF00000000}"/>
  </bookViews>
  <sheets>
    <sheet name="Расчет цены" sheetId="2" r:id="rId1"/>
  </sheets>
  <definedNames>
    <definedName name="Print_Area" localSheetId="0">'Расчет цены'!$A$1:$M$17</definedName>
    <definedName name="_xlnm.Print_Area" localSheetId="0">'Расчет цены'!$A$1:$M$18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2" l="1"/>
  <c r="H9" i="2" l="1"/>
  <c r="K9" i="2" s="1"/>
  <c r="I9" i="2"/>
  <c r="J9" i="2" l="1"/>
</calcChain>
</file>

<file path=xl/sharedStrings.xml><?xml version="1.0" encoding="utf-8"?>
<sst xmlns="http://schemas.openxmlformats.org/spreadsheetml/2006/main" count="29" uniqueCount="29">
  <si>
    <t>Приложение Б к Форме расчета НМЦК</t>
  </si>
  <si>
    <t>Ед. изм</t>
  </si>
  <si>
    <t>Кол-во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</si>
  <si>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</si>
  <si>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</si>
  <si>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                                   (не должен превышать 33%)</t>
    </r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</si>
  <si>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</si>
  <si>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</si>
  <si>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Н(М)ЦК за 1 ед., принятая к расчету</t>
  </si>
  <si>
    <t>Общая Н(М)ЦК, принятая к расчету</t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</si>
  <si>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</si>
  <si>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шт.</t>
  </si>
  <si>
    <t>Обоснование начальной (максимальной) цены контракта
на поставку огнетушителей автомобильных</t>
  </si>
  <si>
    <r>
      <t xml:space="preserve">Используемый метод определения начальной (максимальной) цены контракта: </t>
    </r>
    <r>
      <rPr>
        <u/>
        <sz val="12"/>
        <rFont val="Times New Roman"/>
        <family val="1"/>
        <charset val="204"/>
      </rPr>
      <t>Метод сопоставимых рыночных цен (анализ рынка). Расчет выполнен в соответствии с Методическими рекомендациями, утвержденными приказом МЭР РФ от 02.10.2013 № 567</t>
    </r>
  </si>
  <si>
    <r>
      <t xml:space="preserve">Источник информации: </t>
    </r>
    <r>
      <rPr>
        <u/>
        <sz val="12"/>
        <rFont val="Times New Roman"/>
        <family val="1"/>
        <charset val="204"/>
      </rPr>
      <t>Данные на основе прайс-листов, опубликованных в информационной сети "Интернет"</t>
    </r>
  </si>
  <si>
    <t>Данные с сайтов в сети "Интернет" 
Поставщик № 1</t>
  </si>
  <si>
    <t>Данные с сайтов в сети "Интернет" 
Поставщик № 2</t>
  </si>
  <si>
    <t>Данные с сайтов в сети "Интернет" 
Поставщик № 3</t>
  </si>
  <si>
    <t>Начальник отдела закупок</t>
  </si>
  <si>
    <t>Н.Н. Финогенов</t>
  </si>
  <si>
    <t>Наименование товара, работы, услуги</t>
  </si>
  <si>
    <t>№ п/п</t>
  </si>
  <si>
    <t>Данные на основе прайс-листов, опубликованных в информационной сети "Интернет" (руб./ед.изм.)</t>
  </si>
  <si>
    <t>Огнетушитель ОП-2</t>
  </si>
  <si>
    <t>Начальная (максимальная) цена контракта</t>
  </si>
  <si>
    <r>
      <t xml:space="preserve">Данные расчета показывают, что наименьшую цену за единицу товара предлагает поставщик № 2  </t>
    </r>
    <r>
      <rPr>
        <sz val="12"/>
        <rFont val="Times New Roman"/>
        <family val="1"/>
        <charset val="204"/>
      </rPr>
      <t>в размере 530,00 руб.</t>
    </r>
  </si>
  <si>
    <t xml:space="preserve">Определено: НМЦК составляет 1 590 (Одна тысяча пятьсот девяносто) рублей 00 копеек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</si>
  <si>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Обоснование выбранного метода обоснования начальной (максимальной) цены контракта: </t>
    </r>
    <r>
      <rPr>
        <u/>
        <sz val="12"/>
        <rFont val="Times New Roman"/>
        <family val="1"/>
        <charset val="204"/>
      </rPr>
      <t>Наличие информации о рыночной стоимости идентичных товаров (работ, услуг)</t>
    </r>
  </si>
  <si>
    <r>
      <t xml:space="preserve">Дата подготовки обоснования начальной (максимальной) цены контракта: </t>
    </r>
    <r>
      <rPr>
        <u/>
        <sz val="12"/>
        <rFont val="Times New Roman"/>
        <family val="1"/>
        <charset val="204"/>
      </rPr>
      <t>01.09.2026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</si>
</sst>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.00\ &quot;₽&quot;"/>
  </numFmts>
  <fonts count="1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10" fillId="2" borderId="1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 wrapText="1"/>
    </xf>
    <xf numFmtId="4" fontId="3" fillId="2" borderId="0" xfId="0" applyNumberFormat="1" applyFont="1" applyFill="1" applyAlignment="1">
      <alignment horizontal="center" vertical="center"/>
    </xf>
    <xf numFmtId="4" fontId="10" fillId="2" borderId="0" xfId="0" applyNumberFormat="1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9" fillId="2" borderId="0" xfId="1" applyFont="1" applyFill="1" applyAlignment="1">
      <alignment horizontal="right" vertical="top"/>
    </xf>
    <xf numFmtId="0" fontId="7" fillId="2" borderId="0" xfId="1" applyFont="1" applyFill="1" applyAlignment="1">
      <alignment horizontal="center" wrapText="1"/>
    </xf>
    <xf numFmtId="0" fontId="4" fillId="2" borderId="0" xfId="1" applyFont="1" applyFill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shrinkToFi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1" applyFont="1" applyAlignment="1">
      <alignment horizontal="left" wrapText="1"/>
    </xf>
    <xf numFmtId="0" fontId="3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371475</xdr:colOff>
      <xdr:row>7</xdr:row>
      <xdr:rowOff>1047751</xdr:rowOff>
    </xdr:from>
    <xdr:to>
      <xdr:col>9</xdr:col>
      <xdr:colOff>1295401</xdr:colOff>
      <xdr:row>7</xdr:row>
      <xdr:rowOff>1352551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7715251"/>
          <a:ext cx="923926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7</xdr:row>
      <xdr:rowOff>923925</xdr:rowOff>
    </xdr:from>
    <xdr:to>
      <xdr:col>8</xdr:col>
      <xdr:colOff>1019175</xdr:colOff>
      <xdr:row>7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190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390525</xdr:colOff>
      <xdr:row>7</xdr:row>
      <xdr:rowOff>1704975</xdr:rowOff>
    </xdr:from>
    <xdr:to>
      <xdr:col>10</xdr:col>
      <xdr:colOff>2200275</xdr:colOff>
      <xdr:row>7</xdr:row>
      <xdr:rowOff>2000250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9800" y="8372475"/>
          <a:ext cx="180975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622301</xdr:colOff>
      <xdr:row>7</xdr:row>
      <xdr:rowOff>981076</xdr:rowOff>
    </xdr:from>
    <xdr:to>
      <xdr:col>10</xdr:col>
      <xdr:colOff>755650</xdr:colOff>
      <xdr:row>7</xdr:row>
      <xdr:rowOff>1181100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576" y="3248026"/>
          <a:ext cx="133349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7</xdr:row>
      <xdr:rowOff>923925</xdr:rowOff>
    </xdr:from>
    <xdr:to>
      <xdr:col>8</xdr:col>
      <xdr:colOff>1019175</xdr:colOff>
      <xdr:row>7</xdr:row>
      <xdr:rowOff>1362075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3190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650876</xdr:colOff>
      <xdr:row>7</xdr:row>
      <xdr:rowOff>1419226</xdr:rowOff>
    </xdr:from>
    <xdr:to>
      <xdr:col>10</xdr:col>
      <xdr:colOff>784225</xdr:colOff>
      <xdr:row>7</xdr:row>
      <xdr:rowOff>1619250</xdr:rowOff>
    </xdr:to>
    <xdr:pic>
      <xdr:nvPicPr>
        <xdr:cNvPr id="25" name="Picture 6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0151" y="8524876"/>
          <a:ext cx="133349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tabSelected="1" view="pageBreakPreview" zoomScaleNormal="100" zoomScaleSheetLayoutView="100" workbookViewId="0">
      <selection activeCell="A3" sqref="A3:M3"/>
    </sheetView>
  </sheetViews>
  <sheetFormatPr defaultRowHeight="12.75" x14ac:dyDescent="0.2"/>
  <cols>
    <col min="1" max="1" width="4.140625" style="1" customWidth="1"/>
    <col min="2" max="2" width="19.42578125" style="1" customWidth="1"/>
    <col min="3" max="3" width="7.42578125" style="1" customWidth="1"/>
    <col min="4" max="4" width="7.7109375" style="1" customWidth="1"/>
    <col min="5" max="5" width="13.42578125" style="1" customWidth="1"/>
    <col min="6" max="6" width="13.140625" style="1" customWidth="1"/>
    <col min="7" max="7" width="13" style="1" customWidth="1"/>
    <col min="8" max="8" width="18.7109375" style="1" customWidth="1"/>
    <col min="9" max="9" width="16" style="1" customWidth="1"/>
    <col min="10" max="10" width="20.85546875" style="1" customWidth="1"/>
    <col min="11" max="11" width="35.7109375" style="1" customWidth="1"/>
    <col min="12" max="12" width="11.28515625" style="1" customWidth="1"/>
    <col min="13" max="13" width="14.42578125" style="1" customWidth="1"/>
    <col min="14" max="16384" width="9.140625" style="1"/>
  </cols>
  <sheetData>
    <row r="1" spans="1:13" ht="38.25" customHeight="1" x14ac:dyDescent="0.25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8" t="s">
        <v>0</v>
      </c>
      <c r="K1" s="28"/>
      <c r="L1" s="28"/>
      <c r="M1" s="28"/>
    </row>
    <row r="2" spans="1:13" ht="18" customHeight="1" x14ac:dyDescent="0.2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16"/>
      <c r="L2" s="16"/>
      <c r="M2" s="16"/>
    </row>
    <row r="3" spans="1:13" ht="34.5" customHeight="1" x14ac:dyDescent="0.25">
      <c r="A3" s="31" t="s">
        <v>13</v>
      </c>
      <c r="B3" s="31"/>
      <c r="C3" s="31"/>
      <c r="D3" s="31"/>
      <c r="E3" s="31"/>
      <c r="F3" s="31"/>
      <c r="G3" s="31"/>
      <c r="H3" s="31"/>
      <c r="I3" s="31"/>
      <c r="J3" s="40"/>
      <c r="K3" s="40"/>
      <c r="L3" s="40"/>
      <c r="M3" s="40"/>
    </row>
    <row r="4" spans="1:13" ht="16.5" customHeight="1" x14ac:dyDescent="0.2">
      <c r="A4" s="31" t="s">
        <v>14</v>
      </c>
      <c r="B4" s="31"/>
      <c r="C4" s="31"/>
      <c r="D4" s="31"/>
      <c r="E4" s="31"/>
      <c r="F4" s="31"/>
      <c r="G4" s="31"/>
      <c r="H4" s="31"/>
      <c r="I4" s="31"/>
      <c r="J4" s="31"/>
    </row>
    <row r="5" spans="1:13" ht="21" customHeight="1" x14ac:dyDescent="0.25">
      <c r="A5" s="41" t="s">
        <v>27</v>
      </c>
      <c r="B5" s="41"/>
      <c r="C5" s="41"/>
      <c r="D5" s="41"/>
      <c r="E5" s="41"/>
      <c r="F5" s="41"/>
      <c r="G5" s="41"/>
      <c r="H5" s="41"/>
      <c r="I5" s="41"/>
      <c r="J5" s="41"/>
      <c r="K5" s="40"/>
      <c r="L5" s="40"/>
      <c r="M5" s="40"/>
    </row>
    <row r="6" spans="1:13" ht="15.75" x14ac:dyDescent="0.2">
      <c r="A6" s="5"/>
      <c r="B6" s="6"/>
      <c r="C6" s="7"/>
      <c r="D6" s="8"/>
      <c r="E6" s="10"/>
      <c r="F6" s="10"/>
      <c r="G6" s="10"/>
      <c r="H6" s="11"/>
      <c r="I6" s="12"/>
      <c r="J6" s="12"/>
      <c r="K6" s="13"/>
      <c r="L6" s="9"/>
      <c r="M6" s="9"/>
    </row>
    <row r="7" spans="1:13" ht="47.25" customHeight="1" x14ac:dyDescent="0.2">
      <c r="A7" s="32" t="s">
        <v>21</v>
      </c>
      <c r="B7" s="35" t="s">
        <v>20</v>
      </c>
      <c r="C7" s="33" t="s">
        <v>1</v>
      </c>
      <c r="D7" s="36" t="s">
        <v>2</v>
      </c>
      <c r="E7" s="38" t="s">
        <v>22</v>
      </c>
      <c r="F7" s="39"/>
      <c r="G7" s="39"/>
      <c r="H7" s="46" t="s">
        <v>6</v>
      </c>
      <c r="I7" s="46"/>
      <c r="J7" s="46"/>
      <c r="K7" s="2" t="s">
        <v>7</v>
      </c>
      <c r="L7" s="33" t="s">
        <v>8</v>
      </c>
      <c r="M7" s="33" t="s">
        <v>9</v>
      </c>
    </row>
    <row r="8" spans="1:13" ht="176.25" customHeight="1" x14ac:dyDescent="0.2">
      <c r="A8" s="32"/>
      <c r="B8" s="35"/>
      <c r="C8" s="34"/>
      <c r="D8" s="37"/>
      <c r="E8" s="3" t="s">
        <v>15</v>
      </c>
      <c r="F8" s="3" t="s">
        <v>16</v>
      </c>
      <c r="G8" s="3" t="s">
        <v>17</v>
      </c>
      <c r="H8" s="14" t="s">
        <v>3</v>
      </c>
      <c r="I8" s="2" t="s">
        <v>4</v>
      </c>
      <c r="J8" s="2" t="s">
        <v>5</v>
      </c>
      <c r="K8" s="4" t="s">
        <v>10</v>
      </c>
      <c r="L8" s="34"/>
      <c r="M8" s="34"/>
    </row>
    <row r="9" spans="1:13" ht="31.5" x14ac:dyDescent="0.2">
      <c r="A9" s="14">
        <v>1</v>
      </c>
      <c r="B9" s="5" t="s">
        <v>23</v>
      </c>
      <c r="C9" s="17" t="s">
        <v>11</v>
      </c>
      <c r="D9" s="17">
        <v>3</v>
      </c>
      <c r="E9" s="19">
        <v>565</v>
      </c>
      <c r="F9" s="19">
        <v>530</v>
      </c>
      <c r="G9" s="19">
        <v>611</v>
      </c>
      <c r="H9" s="18">
        <f t="shared" ref="H9" si="0">AVERAGE(E9:G9)</f>
        <v>568.66666666666663</v>
      </c>
      <c r="I9" s="19">
        <f t="shared" ref="I9" si="1">STDEV(E9:G9)</f>
        <v>40.62429486567531</v>
      </c>
      <c r="J9" s="19">
        <f t="shared" ref="J9" si="2">I9/H9*100</f>
        <v>7.1437798708690465</v>
      </c>
      <c r="K9" s="20">
        <f t="shared" ref="K9" si="3">H9*D9</f>
        <v>1706</v>
      </c>
      <c r="L9" s="19">
        <v>530</v>
      </c>
      <c r="M9" s="21">
        <f>L9*D9</f>
        <v>1590</v>
      </c>
    </row>
    <row r="10" spans="1:13" ht="15.75" x14ac:dyDescent="0.2">
      <c r="A10" s="38" t="s">
        <v>24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5"/>
      <c r="M10" s="21">
        <v>1590</v>
      </c>
    </row>
    <row r="11" spans="1:13" ht="15.75" x14ac:dyDescent="0.2">
      <c r="A11" s="5"/>
      <c r="B11" s="7"/>
      <c r="C11" s="7"/>
      <c r="D11" s="8"/>
      <c r="E11" s="22"/>
      <c r="F11" s="22"/>
      <c r="G11" s="22"/>
      <c r="H11" s="23"/>
      <c r="I11" s="24"/>
      <c r="J11" s="24"/>
      <c r="K11" s="25"/>
      <c r="L11" s="26"/>
      <c r="M11" s="26"/>
    </row>
    <row r="12" spans="1:13" ht="21" customHeight="1" x14ac:dyDescent="0.2">
      <c r="A12" s="5"/>
      <c r="B12" s="42" t="s">
        <v>25</v>
      </c>
      <c r="C12" s="42"/>
      <c r="D12" s="42"/>
      <c r="E12" s="42"/>
      <c r="F12" s="42"/>
      <c r="G12" s="42"/>
      <c r="H12" s="42"/>
      <c r="I12" s="42"/>
      <c r="J12" s="42"/>
      <c r="K12" s="43"/>
      <c r="L12" s="9"/>
      <c r="M12" s="9"/>
    </row>
    <row r="13" spans="1:13" ht="15.75" x14ac:dyDescent="0.2">
      <c r="A13" s="5"/>
      <c r="B13" s="7"/>
      <c r="C13" s="7"/>
      <c r="D13" s="8"/>
      <c r="E13" s="10"/>
      <c r="F13" s="10"/>
      <c r="G13" s="10"/>
      <c r="H13" s="11"/>
      <c r="I13" s="12"/>
      <c r="J13" s="12"/>
      <c r="K13" s="13"/>
      <c r="L13" s="9"/>
      <c r="M13" s="9"/>
    </row>
    <row r="14" spans="1:13" x14ac:dyDescent="0.2">
      <c r="A14" s="16"/>
      <c r="B14" s="27" t="s">
        <v>26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3" ht="15" customHeight="1" x14ac:dyDescent="0.2">
      <c r="A15" s="1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3" ht="15.75" x14ac:dyDescent="0.2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8" ht="15.75" x14ac:dyDescent="0.25">
      <c r="B17" s="15" t="s">
        <v>18</v>
      </c>
      <c r="C17" s="15"/>
      <c r="D17" s="15"/>
      <c r="E17" s="15"/>
      <c r="F17" s="15"/>
      <c r="G17" s="15"/>
      <c r="H17" s="15" t="s">
        <v>19</v>
      </c>
    </row>
  </sheetData>
  <sheetProtection selectLockedCells="1" selectUnlockedCells="1"/>
  <mergeCells count="17">
    <mergeCell ref="H7:J7"/>
    <mergeCell ref="B14:M15"/>
    <mergeCell ref="J1:M1"/>
    <mergeCell ref="A1:I1"/>
    <mergeCell ref="A2:J2"/>
    <mergeCell ref="A4:J4"/>
    <mergeCell ref="A7:A8"/>
    <mergeCell ref="L7:L8"/>
    <mergeCell ref="M7:M8"/>
    <mergeCell ref="B7:B8"/>
    <mergeCell ref="C7:C8"/>
    <mergeCell ref="D7:D8"/>
    <mergeCell ref="E7:G7"/>
    <mergeCell ref="A3:M3"/>
    <mergeCell ref="A5:M5"/>
    <mergeCell ref="B12:K12"/>
    <mergeCell ref="A10:L10"/>
  </mergeCells>
  <phoneticPr fontId="5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73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</vt:lpstr>
      <vt:lpstr>'Расчет цены'!Print_Area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Риль</dc:creator>
  <cp:lastModifiedBy>Наталья Фролова</cp:lastModifiedBy>
  <cp:lastPrinted>2022-07-29T09:14:47Z</cp:lastPrinted>
  <dcterms:created xsi:type="dcterms:W3CDTF">2014-02-03T17:42:58Z</dcterms:created>
  <dcterms:modified xsi:type="dcterms:W3CDTF">2026-09-01T13:32:45Z</dcterms:modified>
</cp:coreProperties>
</file>