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4000" windowHeight="9165"/>
  </bookViews>
  <sheets>
    <sheet name="2026 нмцк весы крановые" sheetId="20" r:id="rId1"/>
  </sheets>
  <definedNames>
    <definedName name="_xlnm.Print_Area" localSheetId="0">'2026 нмцк весы крановые'!$A$1:$K$7</definedName>
  </definedNames>
  <calcPr calcId="145621"/>
</workbook>
</file>

<file path=xl/calcChain.xml><?xml version="1.0" encoding="utf-8"?>
<calcChain xmlns="http://schemas.openxmlformats.org/spreadsheetml/2006/main">
  <c r="I2" i="20" l="1"/>
  <c r="J2" i="20" l="1"/>
  <c r="D5" i="20"/>
  <c r="L3" i="20"/>
  <c r="K2" i="20"/>
  <c r="J3" i="20" l="1"/>
  <c r="K5" i="20" s="1"/>
  <c r="H2" i="20"/>
</calcChain>
</file>

<file path=xl/sharedStrings.xml><?xml version="1.0" encoding="utf-8"?>
<sst xmlns="http://schemas.openxmlformats.org/spreadsheetml/2006/main" count="16" uniqueCount="16">
  <si>
    <t>№ п/п</t>
  </si>
  <si>
    <t>Кол-во</t>
  </si>
  <si>
    <t>Лимит</t>
  </si>
  <si>
    <t>Всего</t>
  </si>
  <si>
    <t xml:space="preserve">ОКПД 2 </t>
  </si>
  <si>
    <t>остаток</t>
  </si>
  <si>
    <t>Стоимость (общая) по итогам торгов</t>
  </si>
  <si>
    <t>Среднее квадратичное отклонение</t>
  </si>
  <si>
    <t>Средняя цена за ед., руб.</t>
  </si>
  <si>
    <t>Стоимость, руб.</t>
  </si>
  <si>
    <t>коэф-т вариации, %</t>
  </si>
  <si>
    <t>цена за ед., руб. (Предложение №1)</t>
  </si>
  <si>
    <t>цена за ед., руб. (Предложение №2)</t>
  </si>
  <si>
    <t>цена за ед., руб. (Предложение №3)</t>
  </si>
  <si>
    <t>наименование</t>
  </si>
  <si>
    <t>Весы крановые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</si>
</sst>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9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4" fontId="10" fillId="3" borderId="6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zoomScale="110" zoomScaleNormal="110" workbookViewId="0">
      <selection activeCell="E8" sqref="E8"/>
    </sheetView>
  </sheetViews>
  <sheetFormatPr defaultRowHeight="15" x14ac:dyDescent="0.25"/>
  <cols>
    <col min="1" max="1" width="3.85546875" style="8" customWidth="1"/>
    <col min="2" max="2" width="27" style="8" customWidth="1"/>
    <col min="3" max="3" width="11.5703125" style="23" hidden="1" customWidth="1"/>
    <col min="4" max="4" width="8.28515625" style="27" customWidth="1"/>
    <col min="5" max="6" width="13.7109375" style="8" customWidth="1"/>
    <col min="7" max="7" width="14" style="8" customWidth="1"/>
    <col min="8" max="8" width="9.140625" style="8" customWidth="1"/>
    <col min="9" max="9" width="9" style="8" customWidth="1"/>
    <col min="10" max="10" width="11.7109375" style="8" customWidth="1"/>
    <col min="11" max="11" width="12.85546875" style="8" customWidth="1"/>
    <col min="12" max="12" width="27.5703125" style="8" hidden="1" customWidth="1"/>
    <col min="13" max="13" width="11" style="6" bestFit="1" customWidth="1"/>
    <col min="14" max="14" width="9.140625" style="8"/>
    <col min="15" max="15" width="13.28515625" style="8" customWidth="1"/>
    <col min="16" max="16384" width="9.140625" style="8"/>
  </cols>
  <sheetData>
    <row r="1" spans="1:20" ht="50.25" customHeight="1" thickBot="1" x14ac:dyDescent="0.3">
      <c r="A1" s="7" t="s">
        <v>0</v>
      </c>
      <c r="B1" s="38" t="s">
        <v>14</v>
      </c>
      <c r="C1" s="22" t="s">
        <v>4</v>
      </c>
      <c r="D1" s="25" t="s">
        <v>1</v>
      </c>
      <c r="E1" s="1" t="s">
        <v>11</v>
      </c>
      <c r="F1" s="2" t="s">
        <v>12</v>
      </c>
      <c r="G1" s="1" t="s">
        <v>13</v>
      </c>
      <c r="H1" s="16" t="s">
        <v>10</v>
      </c>
      <c r="I1" s="1" t="s">
        <v>8</v>
      </c>
      <c r="J1" s="3" t="s">
        <v>9</v>
      </c>
      <c r="K1" s="16" t="s">
        <v>7</v>
      </c>
      <c r="L1" s="24" t="s">
        <v>6</v>
      </c>
      <c r="M1" s="5"/>
      <c r="N1" s="4"/>
      <c r="O1" s="4"/>
    </row>
    <row r="2" spans="1:20" ht="21" customHeight="1" x14ac:dyDescent="0.25">
      <c r="A2" s="37">
        <v>1</v>
      </c>
      <c r="B2" s="39" t="s">
        <v>15</v>
      </c>
      <c r="C2" s="32"/>
      <c r="D2" s="40">
        <v>1</v>
      </c>
      <c r="E2" s="35">
        <v>41278</v>
      </c>
      <c r="F2" s="35">
        <v>38210</v>
      </c>
      <c r="G2" s="35">
        <v>40618</v>
      </c>
      <c r="H2" s="36">
        <f>K2/I2*100</f>
        <v>4.0335939183144358</v>
      </c>
      <c r="I2" s="17">
        <f>ROUND((E2+F2+G2)/3,2)</f>
        <v>40035.33</v>
      </c>
      <c r="J2" s="34">
        <f>I2*D2</f>
        <v>40035.33</v>
      </c>
      <c r="K2" s="33">
        <f>STDEVA(E2:G2)</f>
        <v>1614.8626360571147</v>
      </c>
      <c r="L2" s="29"/>
      <c r="M2" s="15"/>
      <c r="N2" s="30"/>
      <c r="O2" s="30"/>
      <c r="P2" s="9"/>
      <c r="Q2" s="6"/>
      <c r="R2" s="6"/>
      <c r="S2" s="6"/>
      <c r="T2" s="6"/>
    </row>
    <row r="3" spans="1:20" ht="15.75" customHeight="1" thickBot="1" x14ac:dyDescent="0.3">
      <c r="A3" s="41" t="s">
        <v>3</v>
      </c>
      <c r="B3" s="42"/>
      <c r="C3" s="42"/>
      <c r="D3" s="42"/>
      <c r="E3" s="42"/>
      <c r="F3" s="42"/>
      <c r="G3" s="42"/>
      <c r="H3" s="42"/>
      <c r="I3" s="43"/>
      <c r="J3" s="28">
        <f>SUM(J2:J2)</f>
        <v>40035.33</v>
      </c>
      <c r="L3" s="20">
        <f>SUM(L2:L2)</f>
        <v>0</v>
      </c>
      <c r="N3" s="9"/>
      <c r="O3" s="30"/>
      <c r="P3" s="6"/>
      <c r="Q3" s="6"/>
    </row>
    <row r="4" spans="1:20" x14ac:dyDescent="0.25">
      <c r="A4" s="6"/>
      <c r="B4" s="6"/>
      <c r="C4" s="21"/>
      <c r="D4" s="26"/>
      <c r="E4" s="6"/>
      <c r="F4" s="6"/>
      <c r="G4" s="6"/>
      <c r="H4" s="6"/>
      <c r="I4" s="6"/>
      <c r="J4" s="6"/>
      <c r="K4" s="18" t="s">
        <v>5</v>
      </c>
      <c r="N4" s="9"/>
      <c r="O4" s="30"/>
      <c r="P4" s="6"/>
      <c r="Q4" s="6"/>
    </row>
    <row r="5" spans="1:20" x14ac:dyDescent="0.25">
      <c r="A5" s="6"/>
      <c r="D5" s="27">
        <f>SUM(D2:D2)</f>
        <v>1</v>
      </c>
      <c r="I5" s="11" t="s">
        <v>2</v>
      </c>
      <c r="J5" s="12">
        <v>41000</v>
      </c>
      <c r="K5" s="19">
        <f>J5-J3</f>
        <v>964.66999999999825</v>
      </c>
      <c r="L5" s="10"/>
      <c r="N5" s="9"/>
      <c r="O5" s="30"/>
      <c r="P5" s="6"/>
      <c r="Q5" s="6"/>
    </row>
    <row r="6" spans="1:20" ht="15.75" x14ac:dyDescent="0.25">
      <c r="A6" s="6"/>
      <c r="B6" s="13"/>
      <c r="E6" s="10"/>
      <c r="J6" s="14"/>
      <c r="N6" s="6"/>
      <c r="O6" s="6"/>
      <c r="P6" s="6"/>
      <c r="Q6" s="6"/>
    </row>
    <row r="7" spans="1:20" x14ac:dyDescent="0.25">
      <c r="A7" s="6"/>
      <c r="B7" s="31"/>
      <c r="E7" s="10"/>
      <c r="J7" s="14"/>
      <c r="N7" s="6"/>
      <c r="O7" s="6"/>
      <c r="P7" s="6"/>
      <c r="Q7" s="6"/>
    </row>
    <row r="8" spans="1:20" x14ac:dyDescent="0.25">
      <c r="B8" s="31"/>
      <c r="J8" s="10"/>
    </row>
  </sheetData>
  <mergeCells count="1">
    <mergeCell ref="A3:I3"/>
  </mergeCells>
  <pageMargins left="0.17" right="0.17" top="0.34" bottom="0.4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нмцк весы крановые</vt:lpstr>
      <vt:lpstr>'2026 нмцк весы крановые'!Область_печати</vt:lpstr>
    </vt:vector>
  </TitlesOfParts>
  <Company>Читинская таможня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Токмаков Максим Николаевич</dc:creator>
  <cp:lastModifiedBy>Дмитрий</cp:lastModifiedBy>
  <cp:lastPrinted>2024-12-16T07:28:16Z</cp:lastPrinted>
  <dcterms:created xsi:type="dcterms:W3CDTF">2013-06-28T00:38:10Z</dcterms:created>
  <dcterms:modified xsi:type="dcterms:W3CDTF">2026-07-28T00:21:26Z</dcterms:modified>
</cp:coreProperties>
</file>