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1" hidden="1">Лист2!$A$1:$A$12</definedName>
    <definedName name="_xlnm.Print_Area" localSheetId="0">Лист1!$A$1:$K$23</definedName>
  </definedNames>
  <calcPr calcId="125725" refMode="R1C1"/>
</workbook>
</file>

<file path=xl/calcChain.xml><?xml version="1.0" encoding="utf-8"?>
<calcChain xmlns="http://schemas.openxmlformats.org/spreadsheetml/2006/main">
  <c r="H17" i="1"/>
  <c r="G17"/>
  <c r="F17"/>
  <c r="E16"/>
  <c r="I16" s="1"/>
  <c r="I15" i="2"/>
  <c r="I2"/>
  <c r="I3"/>
  <c r="I4"/>
  <c r="I5"/>
  <c r="I6"/>
  <c r="I7"/>
  <c r="I8"/>
  <c r="I9"/>
  <c r="I10"/>
  <c r="I11"/>
  <c r="I12"/>
  <c r="I13"/>
  <c r="I14"/>
  <c r="H15"/>
  <c r="H2"/>
  <c r="H3"/>
  <c r="H4"/>
  <c r="H5"/>
  <c r="H6"/>
  <c r="H7"/>
  <c r="H8"/>
  <c r="H9"/>
  <c r="H10"/>
  <c r="H11"/>
  <c r="H12"/>
  <c r="H13"/>
  <c r="H14"/>
  <c r="G15"/>
  <c r="G2"/>
  <c r="G3"/>
  <c r="G4"/>
  <c r="G5"/>
  <c r="G6"/>
  <c r="G7"/>
  <c r="G8"/>
  <c r="G9"/>
  <c r="G10"/>
  <c r="G11"/>
  <c r="G12"/>
  <c r="G13"/>
  <c r="G14"/>
  <c r="I1"/>
  <c r="H1"/>
  <c r="G1"/>
  <c r="I17" i="1" l="1"/>
  <c r="J16"/>
  <c r="K16" s="1"/>
</calcChain>
</file>

<file path=xl/sharedStrings.xml><?xml version="1.0" encoding="utf-8"?>
<sst xmlns="http://schemas.openxmlformats.org/spreadsheetml/2006/main" count="36" uniqueCount="34">
  <si>
    <t>Начальная (максимальная) цена контракта вычисляется по формуле:</t>
  </si>
  <si>
    <t>V</t>
  </si>
  <si>
    <t>n</t>
  </si>
  <si>
    <r>
      <t>i= 1</t>
    </r>
    <r>
      <rPr>
        <vertAlign val="superscript"/>
        <sz val="10"/>
        <rFont val="Times New Roman"/>
        <family val="1"/>
        <charset val="204"/>
      </rPr>
      <t>Цi</t>
    </r>
  </si>
  <si>
    <t xml:space="preserve">где: </t>
  </si>
  <si>
    <t xml:space="preserve">v - количество (объем) закупаемого товара (работы, услуги); </t>
  </si>
  <si>
    <t xml:space="preserve">n - количество значений, используемых в расчете; </t>
  </si>
  <si>
    <t xml:space="preserve">i - номер источника ценовой информации; </t>
  </si>
  <si>
    <t>цi - цена единицы товара, работы, услуги, представленная в источнике с номером i</t>
  </si>
  <si>
    <t>ФКУ ИК-28 ГУФСИН России по Пермскому краю</t>
  </si>
  <si>
    <t>Условия контракта</t>
  </si>
  <si>
    <t>НМЦК рын.</t>
  </si>
  <si>
    <t>Среднеквадрат.</t>
  </si>
  <si>
    <t>Коэфицент</t>
  </si>
  <si>
    <t>№ заказа (№ лота)</t>
  </si>
  <si>
    <t>Наименование предмета контракта</t>
  </si>
  <si>
    <t>Ед. измерения</t>
  </si>
  <si>
    <t>Количество (объем)</t>
  </si>
  <si>
    <t xml:space="preserve">    отклонение</t>
  </si>
  <si>
    <t>вариации</t>
  </si>
  <si>
    <t>( %)</t>
  </si>
  <si>
    <t>Сотрудник контрактной службы</t>
  </si>
  <si>
    <t xml:space="preserve"> средняя цена</t>
  </si>
  <si>
    <r>
      <t>НМЦК</t>
    </r>
    <r>
      <rPr>
        <vertAlign val="superscript"/>
        <sz val="10"/>
        <rFont val="Times New Roman"/>
        <family val="1"/>
        <charset val="204"/>
      </rPr>
      <t>рын</t>
    </r>
    <r>
      <rPr>
        <sz val="10"/>
        <rFont val="Times New Roman"/>
        <family val="1"/>
        <charset val="204"/>
      </rPr>
      <t>=</t>
    </r>
  </si>
  <si>
    <t xml:space="preserve">В соответствии со статьей 22 п.6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начальная (максимальная) цена контракта определена Методом сопоставимых рыночных цен (анализа рынка). (Приказ Минэкономразвития России от 02.10.2013 № 567) </t>
  </si>
  <si>
    <t xml:space="preserve">                              ОБОСНОВАНИЕ   ЦЕНЫ КОНТРАКТА                                                                                        </t>
  </si>
  <si>
    <t>шт</t>
  </si>
  <si>
    <t>"_____"_____________2026 г.</t>
  </si>
  <si>
    <t>Исп.:</t>
  </si>
  <si>
    <t>ТЭН 100В 13/5, 0J220</t>
  </si>
  <si>
    <r>
      <t xml:space="preserve">Исходя из вышеизложенного, цена предложенная Поставщиком № 1 является наименьшей. Целесообразно заключить Государственный контракт на сумму - </t>
    </r>
    <r>
      <rPr>
        <b/>
        <sz val="10"/>
        <rFont val="Times New Roman"/>
        <family val="1"/>
        <charset val="204"/>
      </rPr>
      <t>16920 (Шестнадцать тысяч девятьсот двадцать) рублей 00 копеек.</t>
    </r>
    <r>
      <rPr>
        <sz val="10"/>
        <rFont val="Times New Roman"/>
        <family val="1"/>
        <charset val="204"/>
      </rPr>
      <t xml:space="preserve"> с Поставщиком № 1.          </t>
    </r>
  </si>
  <si>
    <t>1 поставщик № 340э от 22.05.2026</t>
  </si>
  <si>
    <t>2 поставщик № 342э от 22.05.2026</t>
  </si>
  <si>
    <t>3 поставщик № 341э от 22.05.2026</t>
  </si>
</sst>
</file>

<file path=xl/styles.xml><?xml version="1.0" encoding="utf-8"?>
<styleSheet xmlns="http://schemas.openxmlformats.org/spreadsheetml/2006/main">
  <numFmts count="1">
    <numFmt numFmtId="164" formatCode="0.0%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9" fontId="2" fillId="0" borderId="0" xfId="1" applyFont="1" applyAlignment="1"/>
    <xf numFmtId="0" fontId="3" fillId="0" borderId="0" xfId="0" applyFont="1" applyAlignment="1"/>
    <xf numFmtId="0" fontId="5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2" xfId="0" applyFont="1" applyFill="1" applyBorder="1" applyAlignment="1"/>
    <xf numFmtId="0" fontId="0" fillId="0" borderId="3" xfId="0" applyBorder="1"/>
    <xf numFmtId="0" fontId="0" fillId="0" borderId="2" xfId="0" applyBorder="1"/>
    <xf numFmtId="0" fontId="3" fillId="0" borderId="10" xfId="0" applyFont="1" applyFill="1" applyBorder="1" applyAlignment="1">
      <alignment horizontal="center" vertical="center"/>
    </xf>
    <xf numFmtId="0" fontId="3" fillId="0" borderId="0" xfId="0" applyFont="1"/>
    <xf numFmtId="0" fontId="3" fillId="0" borderId="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2" fontId="0" fillId="0" borderId="0" xfId="0" applyNumberFormat="1"/>
    <xf numFmtId="0" fontId="7" fillId="0" borderId="7" xfId="0" applyFont="1" applyBorder="1" applyAlignment="1"/>
    <xf numFmtId="0" fontId="7" fillId="0" borderId="8" xfId="0" applyFont="1" applyBorder="1"/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0" xfId="0" applyFill="1"/>
    <xf numFmtId="4" fontId="3" fillId="2" borderId="2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164" fontId="3" fillId="2" borderId="10" xfId="1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8" fillId="2" borderId="8" xfId="0" applyFont="1" applyFill="1" applyBorder="1"/>
    <xf numFmtId="0" fontId="3" fillId="0" borderId="0" xfId="0" applyFont="1" applyAlignment="1">
      <alignment horizontal="left" wrapText="1"/>
    </xf>
    <xf numFmtId="4" fontId="3" fillId="2" borderId="12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left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3"/>
  <sheetViews>
    <sheetView tabSelected="1" workbookViewId="0">
      <selection sqref="A1:XFD1"/>
    </sheetView>
  </sheetViews>
  <sheetFormatPr defaultRowHeight="15"/>
  <cols>
    <col min="1" max="1" width="6.28515625" customWidth="1"/>
    <col min="2" max="2" width="19.85546875" customWidth="1"/>
    <col min="3" max="3" width="6.140625" customWidth="1"/>
    <col min="4" max="4" width="6.7109375" customWidth="1"/>
    <col min="5" max="5" width="10.28515625" customWidth="1"/>
    <col min="6" max="6" width="12" customWidth="1"/>
    <col min="7" max="7" width="12.5703125" customWidth="1"/>
    <col min="8" max="8" width="12.28515625" customWidth="1"/>
    <col min="9" max="9" width="10.85546875" customWidth="1"/>
    <col min="10" max="10" width="10" customWidth="1"/>
    <col min="11" max="11" width="11.140625" customWidth="1"/>
  </cols>
  <sheetData>
    <row r="1" spans="1:14" ht="25.5" customHeight="1">
      <c r="A1" s="1" t="s">
        <v>25</v>
      </c>
      <c r="B1" s="1"/>
      <c r="C1" s="1"/>
      <c r="D1" s="1"/>
      <c r="E1" s="1"/>
      <c r="F1" s="1"/>
      <c r="G1" s="1"/>
      <c r="H1" s="1"/>
      <c r="I1" s="60"/>
      <c r="J1" s="61"/>
      <c r="K1" s="61"/>
    </row>
    <row r="2" spans="1:14" ht="41.25" customHeight="1">
      <c r="A2" s="63" t="s">
        <v>24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4">
      <c r="A3" s="62" t="s">
        <v>0</v>
      </c>
      <c r="B3" s="62"/>
      <c r="C3" s="62"/>
      <c r="D3" s="62"/>
      <c r="E3" s="62"/>
      <c r="F3" s="62"/>
      <c r="G3" s="62"/>
      <c r="H3" s="62"/>
      <c r="I3" s="2"/>
      <c r="J3" s="3"/>
      <c r="K3" s="3"/>
    </row>
    <row r="4" spans="1:14" ht="15.75" thickBot="1">
      <c r="A4" s="42" t="s">
        <v>23</v>
      </c>
      <c r="B4" s="4" t="s">
        <v>1</v>
      </c>
      <c r="C4" s="2" t="s">
        <v>2</v>
      </c>
      <c r="D4" s="2"/>
      <c r="E4" s="2"/>
      <c r="F4" s="2"/>
      <c r="G4" s="2"/>
      <c r="H4" s="2"/>
      <c r="I4" s="2"/>
      <c r="J4" s="3"/>
      <c r="K4" s="3"/>
    </row>
    <row r="5" spans="1:14" ht="15.75">
      <c r="A5" s="42"/>
      <c r="B5" s="5" t="s">
        <v>2</v>
      </c>
      <c r="C5" s="6" t="s">
        <v>3</v>
      </c>
      <c r="D5" s="2"/>
      <c r="E5" s="2"/>
      <c r="F5" s="2"/>
      <c r="G5" s="2"/>
      <c r="H5" s="2"/>
      <c r="I5" s="2"/>
      <c r="J5" s="3"/>
      <c r="K5" s="3"/>
    </row>
    <row r="6" spans="1:14">
      <c r="A6" s="59" t="s">
        <v>4</v>
      </c>
      <c r="B6" s="59"/>
      <c r="C6" s="59"/>
      <c r="D6" s="59"/>
      <c r="E6" s="59"/>
      <c r="F6" s="59"/>
      <c r="G6" s="59"/>
      <c r="H6" s="59"/>
      <c r="I6" s="2"/>
      <c r="J6" s="3"/>
      <c r="K6" s="3"/>
    </row>
    <row r="7" spans="1:14">
      <c r="A7" s="45" t="s">
        <v>5</v>
      </c>
      <c r="B7" s="45"/>
      <c r="C7" s="45"/>
      <c r="D7" s="45"/>
      <c r="E7" s="45"/>
      <c r="F7" s="45"/>
      <c r="G7" s="45"/>
      <c r="H7" s="45"/>
      <c r="I7" s="2"/>
      <c r="J7" s="3"/>
      <c r="K7" s="3"/>
    </row>
    <row r="8" spans="1:14">
      <c r="A8" s="45" t="s">
        <v>6</v>
      </c>
      <c r="B8" s="45"/>
      <c r="C8" s="45"/>
      <c r="D8" s="45"/>
      <c r="E8" s="45"/>
      <c r="F8" s="45"/>
      <c r="G8" s="45"/>
      <c r="H8" s="45"/>
      <c r="I8" s="2"/>
      <c r="J8" s="3"/>
      <c r="K8" s="3"/>
    </row>
    <row r="9" spans="1:14">
      <c r="A9" s="45" t="s">
        <v>7</v>
      </c>
      <c r="B9" s="45"/>
      <c r="C9" s="45"/>
      <c r="D9" s="45"/>
      <c r="E9" s="45"/>
      <c r="F9" s="45"/>
      <c r="G9" s="45"/>
      <c r="H9" s="45"/>
      <c r="I9" s="2"/>
      <c r="J9" s="3"/>
      <c r="K9" s="3"/>
    </row>
    <row r="10" spans="1:14">
      <c r="A10" s="45" t="s">
        <v>8</v>
      </c>
      <c r="B10" s="45"/>
      <c r="C10" s="45"/>
      <c r="D10" s="45"/>
      <c r="E10" s="45"/>
      <c r="F10" s="45"/>
      <c r="G10" s="45"/>
      <c r="H10" s="45"/>
      <c r="I10" s="2"/>
      <c r="J10" s="3"/>
      <c r="K10" s="3"/>
    </row>
    <row r="11" spans="1:14">
      <c r="A11" s="7"/>
      <c r="B11" s="46" t="s">
        <v>9</v>
      </c>
      <c r="C11" s="47"/>
      <c r="D11" s="47"/>
      <c r="E11" s="47"/>
      <c r="F11" s="47"/>
      <c r="G11" s="47"/>
      <c r="H11" s="47"/>
      <c r="I11" s="48"/>
      <c r="J11" s="8"/>
      <c r="K11" s="9"/>
    </row>
    <row r="12" spans="1:14" ht="26.25">
      <c r="A12" s="49" t="s">
        <v>10</v>
      </c>
      <c r="B12" s="50"/>
      <c r="C12" s="50"/>
      <c r="D12" s="50"/>
      <c r="E12" s="50"/>
      <c r="F12" s="50"/>
      <c r="G12" s="50"/>
      <c r="H12" s="51"/>
      <c r="I12" s="52" t="s">
        <v>11</v>
      </c>
      <c r="J12" s="40" t="s">
        <v>12</v>
      </c>
      <c r="K12" s="20" t="s">
        <v>13</v>
      </c>
    </row>
    <row r="13" spans="1:14" ht="15" customHeight="1">
      <c r="A13" s="52" t="s">
        <v>14</v>
      </c>
      <c r="B13" s="55" t="s">
        <v>15</v>
      </c>
      <c r="C13" s="52" t="s">
        <v>16</v>
      </c>
      <c r="D13" s="52" t="s">
        <v>17</v>
      </c>
      <c r="E13" s="52" t="s">
        <v>22</v>
      </c>
      <c r="F13" s="43" t="s">
        <v>31</v>
      </c>
      <c r="G13" s="43" t="s">
        <v>32</v>
      </c>
      <c r="H13" s="43" t="s">
        <v>33</v>
      </c>
      <c r="I13" s="53"/>
      <c r="J13" s="41" t="s">
        <v>18</v>
      </c>
      <c r="K13" s="21" t="s">
        <v>19</v>
      </c>
    </row>
    <row r="14" spans="1:14" ht="48.75" customHeight="1">
      <c r="A14" s="54"/>
      <c r="B14" s="56"/>
      <c r="C14" s="54"/>
      <c r="D14" s="54"/>
      <c r="E14" s="54"/>
      <c r="F14" s="44"/>
      <c r="G14" s="44"/>
      <c r="H14" s="44"/>
      <c r="I14" s="54"/>
      <c r="J14" s="18"/>
      <c r="K14" s="19" t="s">
        <v>20</v>
      </c>
    </row>
    <row r="15" spans="1:14">
      <c r="A15" s="10">
        <v>1</v>
      </c>
      <c r="B15" s="12">
        <v>2</v>
      </c>
      <c r="C15" s="14">
        <v>3</v>
      </c>
      <c r="D15" s="14">
        <v>4</v>
      </c>
      <c r="E15" s="10">
        <v>5</v>
      </c>
      <c r="F15" s="10">
        <v>6</v>
      </c>
      <c r="G15" s="10">
        <v>7</v>
      </c>
      <c r="H15" s="10">
        <v>8</v>
      </c>
      <c r="I15" s="10">
        <v>9</v>
      </c>
      <c r="J15" s="13">
        <v>10</v>
      </c>
      <c r="K15" s="13">
        <v>11</v>
      </c>
    </row>
    <row r="16" spans="1:14" ht="40.5" customHeight="1">
      <c r="A16" s="15">
        <v>1</v>
      </c>
      <c r="B16" s="36" t="s">
        <v>29</v>
      </c>
      <c r="C16" s="34" t="s">
        <v>26</v>
      </c>
      <c r="D16" s="36">
        <v>9</v>
      </c>
      <c r="E16" s="23">
        <f>(F16+G16+H16)/3</f>
        <v>1890</v>
      </c>
      <c r="F16" s="37">
        <v>1880</v>
      </c>
      <c r="G16" s="38">
        <v>1900</v>
      </c>
      <c r="H16" s="37">
        <v>1890</v>
      </c>
      <c r="I16" s="23">
        <f>D16*E16</f>
        <v>17010</v>
      </c>
      <c r="J16" s="25">
        <f t="shared" ref="J16" si="0">STDEV(F16,G16,H16)</f>
        <v>10</v>
      </c>
      <c r="K16" s="26">
        <f t="shared" ref="K16" si="1">J16/E16*100%</f>
        <v>5.2910052910052907E-3</v>
      </c>
      <c r="L16" s="17"/>
      <c r="M16" s="17"/>
      <c r="N16" s="17"/>
    </row>
    <row r="17" spans="1:21" ht="15" customHeight="1">
      <c r="A17" s="15"/>
      <c r="B17" s="16"/>
      <c r="C17" s="27" t="s">
        <v>11</v>
      </c>
      <c r="D17" s="28"/>
      <c r="E17" s="28"/>
      <c r="F17" s="39">
        <f>F16*D16</f>
        <v>16920</v>
      </c>
      <c r="G17" s="39">
        <f>G16*D16</f>
        <v>17100</v>
      </c>
      <c r="H17" s="39">
        <f>D16*H16</f>
        <v>17010</v>
      </c>
      <c r="I17" s="29">
        <f>SUM(I16:I16)</f>
        <v>17010</v>
      </c>
      <c r="J17" s="30"/>
      <c r="K17" s="30"/>
    </row>
    <row r="18" spans="1:21" ht="30.75" customHeight="1">
      <c r="A18" s="57" t="s">
        <v>30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U18" s="22"/>
    </row>
    <row r="19" spans="1:21" ht="9.75" customHeight="1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U19" s="22"/>
    </row>
    <row r="20" spans="1:21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</row>
    <row r="21" spans="1:21">
      <c r="A21" s="31" t="s">
        <v>28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21">
      <c r="A22" s="11" t="s">
        <v>21</v>
      </c>
      <c r="B22" s="11"/>
      <c r="J22" s="42"/>
      <c r="K22" s="42"/>
    </row>
    <row r="23" spans="1:21">
      <c r="A23" s="11" t="s">
        <v>27</v>
      </c>
      <c r="B23" s="11"/>
      <c r="J23" s="42"/>
      <c r="K23" s="42"/>
    </row>
  </sheetData>
  <mergeCells count="23">
    <mergeCell ref="F13:F14"/>
    <mergeCell ref="G13:G14"/>
    <mergeCell ref="A6:H6"/>
    <mergeCell ref="I1:K1"/>
    <mergeCell ref="A3:H3"/>
    <mergeCell ref="A4:A5"/>
    <mergeCell ref="A2:K2"/>
    <mergeCell ref="J22:K22"/>
    <mergeCell ref="J23:K23"/>
    <mergeCell ref="H13:H14"/>
    <mergeCell ref="A7:H7"/>
    <mergeCell ref="A8:H8"/>
    <mergeCell ref="A9:H9"/>
    <mergeCell ref="A10:H10"/>
    <mergeCell ref="B11:I11"/>
    <mergeCell ref="A12:H12"/>
    <mergeCell ref="I12:I14"/>
    <mergeCell ref="A13:A14"/>
    <mergeCell ref="B13:B14"/>
    <mergeCell ref="C13:C14"/>
    <mergeCell ref="D13:D14"/>
    <mergeCell ref="E13:E14"/>
    <mergeCell ref="A18:K20"/>
  </mergeCells>
  <pageMargins left="0.9055118110236221" right="0.9055118110236221" top="0.74803149606299213" bottom="0.74803149606299213" header="0.31496062992125984" footer="0.31496062992125984"/>
  <pageSetup paperSize="9" scale="7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K11" sqref="K11"/>
    </sheetView>
  </sheetViews>
  <sheetFormatPr defaultRowHeight="15"/>
  <cols>
    <col min="1" max="1" width="13.42578125" customWidth="1"/>
  </cols>
  <sheetData>
    <row r="1" spans="1:9">
      <c r="A1" s="35">
        <v>4</v>
      </c>
      <c r="B1" s="23">
        <v>4300</v>
      </c>
      <c r="C1" s="24">
        <v>4200</v>
      </c>
      <c r="D1" s="24">
        <v>4300</v>
      </c>
      <c r="E1" s="24">
        <v>4400</v>
      </c>
      <c r="G1">
        <f>A1*C1</f>
        <v>16800</v>
      </c>
      <c r="H1">
        <f>A1*D1</f>
        <v>17200</v>
      </c>
      <c r="I1">
        <f>A1*E1</f>
        <v>17600</v>
      </c>
    </row>
    <row r="2" spans="1:9">
      <c r="A2" s="35">
        <v>4</v>
      </c>
      <c r="B2" s="32">
        <v>3200</v>
      </c>
      <c r="C2" s="33">
        <v>3100</v>
      </c>
      <c r="D2" s="33">
        <v>3200</v>
      </c>
      <c r="E2" s="33">
        <v>3300</v>
      </c>
      <c r="G2">
        <f t="shared" ref="G2:G14" si="0">A2*C2</f>
        <v>12400</v>
      </c>
      <c r="H2">
        <f t="shared" ref="H2:H14" si="1">A2*D2</f>
        <v>12800</v>
      </c>
      <c r="I2">
        <f t="shared" ref="I2:I14" si="2">A2*E2</f>
        <v>13200</v>
      </c>
    </row>
    <row r="3" spans="1:9">
      <c r="A3" s="35">
        <v>4</v>
      </c>
      <c r="B3" s="32">
        <v>3900</v>
      </c>
      <c r="C3" s="33">
        <v>3800</v>
      </c>
      <c r="D3" s="33">
        <v>3900</v>
      </c>
      <c r="E3" s="33">
        <v>4000</v>
      </c>
      <c r="G3">
        <f t="shared" si="0"/>
        <v>15200</v>
      </c>
      <c r="H3">
        <f t="shared" si="1"/>
        <v>15600</v>
      </c>
      <c r="I3">
        <f t="shared" si="2"/>
        <v>16000</v>
      </c>
    </row>
    <row r="4" spans="1:9">
      <c r="A4" s="35">
        <v>4</v>
      </c>
      <c r="B4" s="32">
        <v>3500</v>
      </c>
      <c r="C4" s="33">
        <v>3400</v>
      </c>
      <c r="D4" s="33">
        <v>3500</v>
      </c>
      <c r="E4" s="33">
        <v>3600</v>
      </c>
      <c r="G4">
        <f t="shared" si="0"/>
        <v>13600</v>
      </c>
      <c r="H4">
        <f t="shared" si="1"/>
        <v>14000</v>
      </c>
      <c r="I4">
        <f t="shared" si="2"/>
        <v>14400</v>
      </c>
    </row>
    <row r="5" spans="1:9">
      <c r="A5" s="35">
        <v>2</v>
      </c>
      <c r="B5" s="32">
        <v>3500</v>
      </c>
      <c r="C5" s="33">
        <v>3400</v>
      </c>
      <c r="D5" s="33">
        <v>3500</v>
      </c>
      <c r="E5" s="33">
        <v>3600</v>
      </c>
      <c r="G5">
        <f t="shared" si="0"/>
        <v>6800</v>
      </c>
      <c r="H5">
        <f t="shared" si="1"/>
        <v>7000</v>
      </c>
      <c r="I5">
        <f t="shared" si="2"/>
        <v>7200</v>
      </c>
    </row>
    <row r="6" spans="1:9">
      <c r="A6" s="35">
        <v>3</v>
      </c>
      <c r="B6" s="32">
        <v>4000</v>
      </c>
      <c r="C6" s="33">
        <v>3900</v>
      </c>
      <c r="D6" s="33">
        <v>4000</v>
      </c>
      <c r="E6" s="33">
        <v>4100</v>
      </c>
      <c r="G6">
        <f t="shared" si="0"/>
        <v>11700</v>
      </c>
      <c r="H6">
        <f t="shared" si="1"/>
        <v>12000</v>
      </c>
      <c r="I6">
        <f t="shared" si="2"/>
        <v>12300</v>
      </c>
    </row>
    <row r="7" spans="1:9">
      <c r="A7" s="35">
        <v>3</v>
      </c>
      <c r="B7" s="32">
        <v>600</v>
      </c>
      <c r="C7" s="33">
        <v>500</v>
      </c>
      <c r="D7" s="33">
        <v>600</v>
      </c>
      <c r="E7" s="33">
        <v>700</v>
      </c>
      <c r="G7">
        <f t="shared" si="0"/>
        <v>1500</v>
      </c>
      <c r="H7">
        <f t="shared" si="1"/>
        <v>1800</v>
      </c>
      <c r="I7">
        <f t="shared" si="2"/>
        <v>2100</v>
      </c>
    </row>
    <row r="8" spans="1:9">
      <c r="A8" s="35">
        <v>3</v>
      </c>
      <c r="B8" s="32">
        <v>4600</v>
      </c>
      <c r="C8" s="33">
        <v>4500</v>
      </c>
      <c r="D8" s="33">
        <v>4600</v>
      </c>
      <c r="E8" s="33">
        <v>4700</v>
      </c>
      <c r="G8">
        <f t="shared" si="0"/>
        <v>13500</v>
      </c>
      <c r="H8">
        <f t="shared" si="1"/>
        <v>13800</v>
      </c>
      <c r="I8">
        <f t="shared" si="2"/>
        <v>14100</v>
      </c>
    </row>
    <row r="9" spans="1:9">
      <c r="A9" s="35">
        <v>3</v>
      </c>
      <c r="B9" s="32">
        <v>1850</v>
      </c>
      <c r="C9" s="33">
        <v>1750</v>
      </c>
      <c r="D9" s="33">
        <v>1850</v>
      </c>
      <c r="E9" s="33">
        <v>1950</v>
      </c>
      <c r="G9">
        <f t="shared" si="0"/>
        <v>5250</v>
      </c>
      <c r="H9">
        <f t="shared" si="1"/>
        <v>5550</v>
      </c>
      <c r="I9">
        <f t="shared" si="2"/>
        <v>5850</v>
      </c>
    </row>
    <row r="10" spans="1:9">
      <c r="A10" s="35">
        <v>3</v>
      </c>
      <c r="B10" s="32">
        <v>5750</v>
      </c>
      <c r="C10" s="33">
        <v>5650</v>
      </c>
      <c r="D10" s="33">
        <v>5750</v>
      </c>
      <c r="E10" s="33">
        <v>5850</v>
      </c>
      <c r="G10">
        <f t="shared" si="0"/>
        <v>16950</v>
      </c>
      <c r="H10">
        <f t="shared" si="1"/>
        <v>17250</v>
      </c>
      <c r="I10">
        <f t="shared" si="2"/>
        <v>17550</v>
      </c>
    </row>
    <row r="11" spans="1:9">
      <c r="A11" s="35">
        <v>3</v>
      </c>
      <c r="B11" s="32">
        <v>600</v>
      </c>
      <c r="C11" s="33">
        <v>500</v>
      </c>
      <c r="D11" s="33">
        <v>600</v>
      </c>
      <c r="E11" s="33">
        <v>700</v>
      </c>
      <c r="G11">
        <f t="shared" si="0"/>
        <v>1500</v>
      </c>
      <c r="H11">
        <f t="shared" si="1"/>
        <v>1800</v>
      </c>
      <c r="I11">
        <f t="shared" si="2"/>
        <v>2100</v>
      </c>
    </row>
    <row r="12" spans="1:9">
      <c r="A12" s="35">
        <v>2</v>
      </c>
      <c r="B12" s="32">
        <v>2550</v>
      </c>
      <c r="C12" s="33">
        <v>2450</v>
      </c>
      <c r="D12" s="33">
        <v>2550</v>
      </c>
      <c r="E12" s="33">
        <v>2650</v>
      </c>
      <c r="G12">
        <f t="shared" si="0"/>
        <v>4900</v>
      </c>
      <c r="H12">
        <f t="shared" si="1"/>
        <v>5100</v>
      </c>
      <c r="I12">
        <f t="shared" si="2"/>
        <v>5300</v>
      </c>
    </row>
    <row r="13" spans="1:9">
      <c r="A13" s="35">
        <v>2</v>
      </c>
      <c r="B13" s="32">
        <v>2600</v>
      </c>
      <c r="C13" s="33">
        <v>2500</v>
      </c>
      <c r="D13" s="33">
        <v>2600</v>
      </c>
      <c r="E13" s="33">
        <v>2700</v>
      </c>
      <c r="G13">
        <f t="shared" si="0"/>
        <v>5000</v>
      </c>
      <c r="H13">
        <f t="shared" si="1"/>
        <v>5200</v>
      </c>
      <c r="I13">
        <f t="shared" si="2"/>
        <v>5400</v>
      </c>
    </row>
    <row r="14" spans="1:9">
      <c r="A14" s="35">
        <v>2</v>
      </c>
      <c r="B14" s="32">
        <v>600</v>
      </c>
      <c r="C14" s="33">
        <v>500</v>
      </c>
      <c r="D14" s="33">
        <v>600</v>
      </c>
      <c r="E14" s="33">
        <v>700</v>
      </c>
      <c r="G14">
        <f t="shared" si="0"/>
        <v>1000</v>
      </c>
      <c r="H14">
        <f t="shared" si="1"/>
        <v>1200</v>
      </c>
      <c r="I14">
        <f t="shared" si="2"/>
        <v>1400</v>
      </c>
    </row>
    <row r="15" spans="1:9">
      <c r="G15">
        <f>SUM(G1:G14)</f>
        <v>126100</v>
      </c>
      <c r="H15">
        <f>SUM(H1:H14)</f>
        <v>130300</v>
      </c>
      <c r="I15">
        <f>SUM(I1:I14)</f>
        <v>134500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2026-05-22T04:29:30Z</dcterms:modified>
</cp:coreProperties>
</file>