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J16" i="1" s="1"/>
  <c r="J17" i="1" s="1"/>
  <c r="J14" i="1"/>
  <c r="K13" i="1" s="1"/>
  <c r="K18" i="1" s="1"/>
  <c r="J13" i="1"/>
  <c r="H13" i="1"/>
  <c r="F13" i="1"/>
</calcChain>
</file>

<file path=xl/sharedStrings.xml><?xml version="1.0" encoding="utf-8"?>
<sst xmlns="http://schemas.openxmlformats.org/spreadsheetml/2006/main" count="35" uniqueCount="29">
  <si>
    <t>Обоснования начальной (максимальной) цены контракта
на услуги по вывозу жидких бытовых отходов в подразделении Главного управления МЧС России по Ростовской области по адресу: Ростовская область, Боковский район, ст. Боковская, ул. Чкалова, 80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</si>
  <si>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</si>
  <si>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</si>
  <si>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</si>
  <si>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</si>
  <si>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</si>
  <si>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</si>
  <si>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</si>
  <si>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 квадратичное отклонение / Цена средняя ) * 100</t>
  </si>
  <si>
    <t>№
п/п</t>
  </si>
  <si>
    <t>Название</t>
  </si>
  <si>
    <t>Ед.
изм.</t>
  </si>
  <si>
    <t>кол-во</t>
  </si>
  <si>
    <t>Предложение №1
МУП «Теплоэнерго»</t>
  </si>
  <si>
    <t>Предложение №2
ООО Обливское МТП</t>
  </si>
  <si>
    <t>Предложение №3
МУП "Водник" Боковского района</t>
  </si>
  <si>
    <t>НМЦК, рублей</t>
  </si>
  <si>
    <t>цена ед.</t>
  </si>
  <si>
    <t>сумма</t>
  </si>
  <si>
    <t>цена</t>
  </si>
  <si>
    <t>м3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</si>
  <si>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</si>
  <si>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</si>
  <si>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</si>
  <si>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</si>
  <si>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
</t>
  </si>
  <si>
    <r>
      <t>Услуги по вывозу жидких бытовых отходов по адрес</t>
    </r>
    <r>
      <rPr>
        <sz val="12"/>
        <color theme="1"/>
        <rFont val="Times New Roman"/>
        <family val="1"/>
        <charset val="1"/>
      </rPr>
      <t>у: Ростовская область г. Таганрог, ул. Социалистическая, д. 150</t>
    </r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</si>
  <si>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20.07.2026</t>
  </si>
  <si>
    <t>А.С. Комиссаров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</si>
</sst>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6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5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4" fontId="12" fillId="0" borderId="10" xfId="0" applyNumberFormat="1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justify" vertical="center" wrapText="1"/>
    </xf>
    <xf numFmtId="0" fontId="14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6" fillId="0" borderId="5" xfId="0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1" fillId="0" borderId="9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justify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236520</xdr:rowOff>
    </xdr:to>
    <xdr:grpSp>
      <xdr:nvGrpSpPr>
        <xdr:cNvPr id="2" name="Группа 14"/>
        <xdr:cNvGrpSpPr/>
      </xdr:nvGrpSpPr>
      <xdr:grpSpPr>
        <a:xfrm>
          <a:off x="5901630" y="1430415"/>
          <a:ext cx="5526765" cy="453930"/>
          <a:chOff x="6222240" y="1430280"/>
          <a:chExt cx="5818320" cy="45396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43208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430280"/>
            <a:ext cx="104760" cy="44676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552320"/>
            <a:ext cx="81360" cy="3322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559880"/>
            <a:ext cx="71280" cy="82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Normal="70" workbookViewId="0">
      <selection activeCell="I21" sqref="I21:K21"/>
    </sheetView>
  </sheetViews>
  <sheetFormatPr defaultColWidth="9.140625" defaultRowHeight="15" x14ac:dyDescent="0.25"/>
  <cols>
    <col min="1" max="1" width="5.85546875" style="15" customWidth="1"/>
    <col min="2" max="2" width="67.7109375" style="16" customWidth="1"/>
    <col min="3" max="3" width="10.7109375" style="15" customWidth="1"/>
    <col min="4" max="4" width="9.140625" style="15"/>
    <col min="5" max="5" width="12" style="15" customWidth="1"/>
    <col min="6" max="6" width="16.85546875" style="15" customWidth="1"/>
    <col min="7" max="7" width="11.7109375" style="15" customWidth="1"/>
    <col min="8" max="8" width="14.28515625" style="15" customWidth="1"/>
    <col min="9" max="9" width="12.7109375" style="15" customWidth="1"/>
    <col min="10" max="10" width="11.7109375" style="15" customWidth="1"/>
    <col min="11" max="11" width="18.5703125" style="15" customWidth="1"/>
    <col min="12" max="12" width="51.5703125" style="15" customWidth="1"/>
    <col min="13" max="13" width="7.42578125" style="15" customWidth="1"/>
    <col min="14" max="14" width="6.140625" style="15" customWidth="1"/>
    <col min="15" max="15" width="5" style="15" customWidth="1"/>
    <col min="16" max="16384" width="9.140625" style="15"/>
  </cols>
  <sheetData>
    <row r="1" spans="1:11" ht="38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8.25" customHeight="1" x14ac:dyDescent="0.25">
      <c r="A2" s="17"/>
      <c r="B2" s="18"/>
      <c r="C2" s="17"/>
      <c r="D2" s="17"/>
      <c r="E2" s="17"/>
      <c r="F2" s="17"/>
      <c r="G2" s="17"/>
      <c r="H2" s="17"/>
      <c r="I2" s="17"/>
      <c r="J2" s="17"/>
      <c r="K2" s="17"/>
    </row>
    <row r="3" spans="1:11" ht="22.5" customHeight="1" x14ac:dyDescent="0.25">
      <c r="A3" s="13"/>
      <c r="B3" s="13"/>
      <c r="C3" s="13"/>
      <c r="D3" s="19"/>
      <c r="E3" s="12" t="s">
        <v>1</v>
      </c>
      <c r="F3" s="12"/>
      <c r="G3" s="12"/>
      <c r="H3" s="12"/>
      <c r="I3" s="12"/>
      <c r="J3" s="12"/>
    </row>
    <row r="4" spans="1:11" ht="19.5" customHeight="1" x14ac:dyDescent="0.25">
      <c r="A4" s="13"/>
      <c r="B4" s="13"/>
      <c r="C4" s="13"/>
      <c r="D4" s="19"/>
      <c r="E4" s="11" t="s">
        <v>2</v>
      </c>
      <c r="F4" s="11"/>
      <c r="G4" s="12" t="s">
        <v>3</v>
      </c>
      <c r="H4" s="12"/>
      <c r="I4" s="12"/>
      <c r="J4" s="12"/>
    </row>
    <row r="5" spans="1:11" ht="21.75" customHeight="1" x14ac:dyDescent="0.25">
      <c r="A5" s="13"/>
      <c r="B5" s="13"/>
      <c r="C5" s="13"/>
      <c r="D5" s="19"/>
      <c r="E5" s="12" t="s">
        <v>4</v>
      </c>
      <c r="F5" s="12"/>
      <c r="G5" s="12"/>
      <c r="H5" s="12"/>
      <c r="I5" s="12"/>
      <c r="J5" s="12"/>
    </row>
    <row r="6" spans="1:11" ht="19.5" customHeight="1" x14ac:dyDescent="0.25">
      <c r="A6" s="13"/>
      <c r="B6" s="13"/>
      <c r="C6" s="13"/>
      <c r="D6" s="19"/>
      <c r="E6" s="10" t="s">
        <v>5</v>
      </c>
      <c r="F6" s="10"/>
      <c r="G6" s="10"/>
      <c r="H6" s="10"/>
      <c r="I6" s="10"/>
      <c r="J6" s="10"/>
    </row>
    <row r="7" spans="1:11" ht="22.5" customHeight="1" x14ac:dyDescent="0.25">
      <c r="A7" s="13"/>
      <c r="B7" s="13"/>
      <c r="C7" s="13"/>
      <c r="D7" s="19"/>
      <c r="E7" s="9" t="s">
        <v>6</v>
      </c>
      <c r="F7" s="9"/>
      <c r="G7" s="9"/>
      <c r="H7" s="9"/>
      <c r="I7" s="9"/>
      <c r="J7" s="9"/>
    </row>
    <row r="8" spans="1:11" ht="17.25" customHeight="1" x14ac:dyDescent="0.25">
      <c r="A8" s="13"/>
      <c r="B8" s="13"/>
      <c r="C8" s="13"/>
      <c r="D8" s="19"/>
      <c r="E8" s="8" t="s">
        <v>7</v>
      </c>
      <c r="F8" s="8"/>
      <c r="G8" s="8"/>
      <c r="H8" s="8"/>
      <c r="I8" s="8"/>
      <c r="J8" s="8"/>
    </row>
    <row r="9" spans="1:11" s="22" customFormat="1" ht="21" customHeight="1" x14ac:dyDescent="0.25">
      <c r="A9" s="20"/>
      <c r="B9" s="21"/>
      <c r="C9" s="20"/>
      <c r="D9" s="20"/>
      <c r="E9" s="7" t="s">
        <v>8</v>
      </c>
      <c r="F9" s="7"/>
      <c r="G9" s="7"/>
      <c r="H9" s="7"/>
      <c r="I9" s="7"/>
      <c r="J9" s="7"/>
    </row>
    <row r="10" spans="1:11" s="22" customFormat="1" ht="12.75" customHeight="1" x14ac:dyDescent="0.25">
      <c r="A10" s="20"/>
      <c r="B10" s="21"/>
      <c r="C10" s="20"/>
      <c r="D10" s="20"/>
      <c r="E10" s="6"/>
      <c r="F10" s="6"/>
      <c r="G10" s="6"/>
      <c r="H10" s="6"/>
      <c r="I10" s="6"/>
      <c r="J10" s="6"/>
    </row>
    <row r="11" spans="1:11" s="25" customFormat="1" ht="48" customHeight="1" x14ac:dyDescent="0.25">
      <c r="A11" s="5" t="s">
        <v>9</v>
      </c>
      <c r="B11" s="4" t="s">
        <v>10</v>
      </c>
      <c r="C11" s="4" t="s">
        <v>11</v>
      </c>
      <c r="D11" s="3" t="s">
        <v>12</v>
      </c>
      <c r="E11" s="2" t="s">
        <v>13</v>
      </c>
      <c r="F11" s="2"/>
      <c r="G11" s="2" t="s">
        <v>14</v>
      </c>
      <c r="H11" s="2"/>
      <c r="I11" s="2" t="s">
        <v>15</v>
      </c>
      <c r="J11" s="2"/>
      <c r="K11" s="24" t="s">
        <v>16</v>
      </c>
    </row>
    <row r="12" spans="1:11" s="25" customFormat="1" ht="24" customHeight="1" x14ac:dyDescent="0.25">
      <c r="A12" s="5"/>
      <c r="B12" s="4"/>
      <c r="C12" s="4"/>
      <c r="D12" s="3"/>
      <c r="E12" s="26" t="s">
        <v>17</v>
      </c>
      <c r="F12" s="27" t="s">
        <v>18</v>
      </c>
      <c r="G12" s="27" t="s">
        <v>17</v>
      </c>
      <c r="H12" s="27" t="s">
        <v>18</v>
      </c>
      <c r="I12" s="27" t="s">
        <v>17</v>
      </c>
      <c r="J12" s="23" t="s">
        <v>18</v>
      </c>
      <c r="K12" s="28" t="s">
        <v>19</v>
      </c>
    </row>
    <row r="13" spans="1:11" s="25" customFormat="1" ht="24" customHeight="1" x14ac:dyDescent="0.25">
      <c r="A13" s="1">
        <v>1</v>
      </c>
      <c r="B13" s="1" t="s">
        <v>26</v>
      </c>
      <c r="C13" s="39" t="s">
        <v>20</v>
      </c>
      <c r="D13" s="40">
        <v>15</v>
      </c>
      <c r="E13" s="29">
        <v>1150</v>
      </c>
      <c r="F13" s="30">
        <f>E13*D13</f>
        <v>17250</v>
      </c>
      <c r="G13" s="31">
        <v>1210</v>
      </c>
      <c r="H13" s="30">
        <f>G13*D13</f>
        <v>18150</v>
      </c>
      <c r="I13" s="31">
        <v>1128.5999999999999</v>
      </c>
      <c r="J13" s="32">
        <f>I13*D13</f>
        <v>16929</v>
      </c>
      <c r="K13" s="41">
        <f>ROUND(J14,2)</f>
        <v>17443</v>
      </c>
    </row>
    <row r="14" spans="1:11" s="25" customFormat="1" ht="24" customHeight="1" x14ac:dyDescent="0.25">
      <c r="A14" s="1"/>
      <c r="B14" s="1"/>
      <c r="C14" s="39"/>
      <c r="D14" s="40"/>
      <c r="E14" s="42" t="s">
        <v>21</v>
      </c>
      <c r="F14" s="42"/>
      <c r="G14" s="42"/>
      <c r="H14" s="42"/>
      <c r="I14" s="42"/>
      <c r="J14" s="33">
        <f>D13/3*(E13+G13+I13)</f>
        <v>17443</v>
      </c>
      <c r="K14" s="41"/>
    </row>
    <row r="15" spans="1:11" s="25" customFormat="1" ht="24" customHeight="1" x14ac:dyDescent="0.25">
      <c r="A15" s="1"/>
      <c r="B15" s="1"/>
      <c r="C15" s="39"/>
      <c r="D15" s="40"/>
      <c r="E15" s="42" t="s">
        <v>22</v>
      </c>
      <c r="F15" s="42"/>
      <c r="G15" s="42"/>
      <c r="H15" s="42"/>
      <c r="I15" s="42"/>
      <c r="J15" s="34">
        <f>(E13+G13+I13)/3</f>
        <v>1162.8666666666666</v>
      </c>
      <c r="K15" s="41"/>
    </row>
    <row r="16" spans="1:11" s="25" customFormat="1" ht="24" customHeight="1" x14ac:dyDescent="0.25">
      <c r="A16" s="1"/>
      <c r="B16" s="1"/>
      <c r="C16" s="39"/>
      <c r="D16" s="40"/>
      <c r="E16" s="42" t="s">
        <v>4</v>
      </c>
      <c r="F16" s="42"/>
      <c r="G16" s="42"/>
      <c r="H16" s="42"/>
      <c r="I16" s="42"/>
      <c r="J16" s="33">
        <f>(((E13-J15)^2+(G13-J15)^2+(I13-J15)^2)/2)^0.5</f>
        <v>42.197788251676606</v>
      </c>
      <c r="K16" s="41"/>
    </row>
    <row r="17" spans="1:11" s="25" customFormat="1" ht="24" customHeight="1" x14ac:dyDescent="0.25">
      <c r="A17" s="1"/>
      <c r="B17" s="1"/>
      <c r="C17" s="39"/>
      <c r="D17" s="40"/>
      <c r="E17" s="42" t="s">
        <v>7</v>
      </c>
      <c r="F17" s="42"/>
      <c r="G17" s="42"/>
      <c r="H17" s="42"/>
      <c r="I17" s="42"/>
      <c r="J17" s="33">
        <f>(J16/J15)*100</f>
        <v>3.6287727098271465</v>
      </c>
      <c r="K17" s="41"/>
    </row>
    <row r="18" spans="1:11" ht="23.25" customHeight="1" x14ac:dyDescent="0.25">
      <c r="A18" s="43" t="s">
        <v>23</v>
      </c>
      <c r="B18" s="43"/>
      <c r="C18" s="44" t="s">
        <v>24</v>
      </c>
      <c r="D18" s="44"/>
      <c r="E18" s="44"/>
      <c r="F18" s="44"/>
      <c r="G18" s="44"/>
      <c r="H18" s="44"/>
      <c r="I18" s="44"/>
      <c r="J18" s="44"/>
      <c r="K18" s="35">
        <f>SUM(K13:K17)</f>
        <v>17443</v>
      </c>
    </row>
    <row r="19" spans="1:11" ht="59.25" customHeight="1" x14ac:dyDescent="0.3">
      <c r="A19" s="45" t="s">
        <v>27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ht="18.75" x14ac:dyDescent="0.25">
      <c r="A20" s="36"/>
      <c r="B20" s="37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8.75" customHeight="1" x14ac:dyDescent="0.3">
      <c r="A21" s="46" t="s">
        <v>25</v>
      </c>
      <c r="B21" s="46"/>
      <c r="C21" s="46"/>
      <c r="D21" s="46"/>
      <c r="E21" s="46"/>
      <c r="F21" s="46"/>
      <c r="G21" s="46"/>
      <c r="H21" s="46"/>
      <c r="I21" s="47" t="s">
        <v>28</v>
      </c>
      <c r="J21" s="47"/>
      <c r="K21" s="47"/>
    </row>
    <row r="24" spans="1:11" x14ac:dyDescent="0.25">
      <c r="K24" s="38"/>
    </row>
  </sheetData>
  <mergeCells count="34">
    <mergeCell ref="A18:B18"/>
    <mergeCell ref="C18:J18"/>
    <mergeCell ref="A19:K19"/>
    <mergeCell ref="A21:H21"/>
    <mergeCell ref="I21:K21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:K1"/>
    <mergeCell ref="A3:C8"/>
    <mergeCell ref="E3:J3"/>
    <mergeCell ref="E4:F4"/>
    <mergeCell ref="G4:J4"/>
    <mergeCell ref="E5:J5"/>
    <mergeCell ref="E6:J6"/>
    <mergeCell ref="E7:J7"/>
    <mergeCell ref="E8:J8"/>
  </mergeCells>
  <pageMargins left="0.51180555555555596" right="0.23611111111111099" top="0.82708333333333295" bottom="0.78749999999999998" header="0.511811023622047" footer="0.511811023622047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Заместитель начальника отдела - Комиссаров А. С.</cp:lastModifiedBy>
  <cp:revision>7</cp:revision>
  <cp:lastPrinted>2026-05-06T14:49:13Z</cp:lastPrinted>
  <dcterms:created xsi:type="dcterms:W3CDTF">2014-08-11T05:57:44Z</dcterms:created>
  <dcterms:modified xsi:type="dcterms:W3CDTF">2026-07-20T17:26:17Z</dcterms:modified>
  <dc:language>ru-RU</dc:language>
</cp:coreProperties>
</file>