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<sst xmlns="http://schemas.openxmlformats.org/spreadsheetml/2006/main" count="32" uniqueCount="32">
  <si>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Обоснование начальной (максимальной) цены контракта по выполнению работ по благоустройству памятной стелы в с.Глебово-Городище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</si>
  <si>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</si>
  <si>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</si>
  <si>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</si>
  <si>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</si>
  <si>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</si>
  <si>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</si>
  <si>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</si>
  <si>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</si>
  <si>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</si>
  <si>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</si>
  <si>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</si>
  <si>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</si>
  <si>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</si>
  <si>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</si>
  <si>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</si>
  <si>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</si>
  <si>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</si>
  <si>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</si>
  <si>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№02-30/1147 от 20.07.2026 года</t>
  </si>
  <si>
    <t xml:space="preserve">цена источника 2 Вх. № 02-30/1148  от 20.07.2026 года</t>
  </si>
  <si>
    <t xml:space="preserve">цена источника 2 Вх. №02-30/1149 от 20.07.2026 года</t>
  </si>
  <si>
    <t xml:space="preserve">Выполнение работ по благоустройству памятной стелы в с.Глебово-Городище</t>
  </si>
  <si>
    <t xml:space="preserve">43.34.10.</t>
  </si>
  <si>
    <t xml:space="preserve">усл.единица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</si>
  <si>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</si>
  <si>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</si>
  <si>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</si>
  <si>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20.07.2026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</si>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</sst>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5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Liberation Serif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565920</xdr:colOff>
      <xdr:row>6</xdr:row>
      <xdr:rowOff>81720</xdr:rowOff>
    </xdr:from>
    <xdr:to>
      <xdr:col>7</xdr:col>
      <xdr:colOff>400680</xdr:colOff>
      <xdr:row>6</xdr:row>
      <xdr:rowOff>1818000</xdr:rowOff>
    </xdr:to>
    <xdr:sp>
      <xdr:nvSpPr>
        <xdr:cNvPr id="1" name="TextBox 1"/>
        <xdr:cNvSpPr/>
      </xdr:nvSpPr>
      <xdr:spPr>
        <a:xfrm>
          <a:off x="3648240" y="2314440"/>
          <a:ext cx="4316040" cy="1736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131400</xdr:rowOff>
    </xdr:from>
    <xdr:to>
      <xdr:col>4</xdr:col>
      <xdr:colOff>73080</xdr:colOff>
      <xdr:row>7</xdr:row>
      <xdr:rowOff>19800</xdr:rowOff>
    </xdr:to>
    <xdr:sp>
      <xdr:nvSpPr>
        <xdr:cNvPr id="2" name="TextBox 2"/>
        <xdr:cNvSpPr/>
      </xdr:nvSpPr>
      <xdr:spPr>
        <a:xfrm>
          <a:off x="0" y="2364120"/>
          <a:ext cx="4053960" cy="1736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1460520</xdr:colOff>
      <xdr:row>6</xdr:row>
      <xdr:rowOff>51120</xdr:rowOff>
    </xdr:from>
    <xdr:to>
      <xdr:col>9</xdr:col>
      <xdr:colOff>1099440</xdr:colOff>
      <xdr:row>6</xdr:row>
      <xdr:rowOff>1787400</xdr:rowOff>
    </xdr:to>
    <xdr:sp>
      <xdr:nvSpPr>
        <xdr:cNvPr id="3" name="TextBox 3"/>
        <xdr:cNvSpPr/>
      </xdr:nvSpPr>
      <xdr:spPr>
        <a:xfrm>
          <a:off x="7560360" y="2283840"/>
          <a:ext cx="3789360" cy="1736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2" width="11.6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18.5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customFormat="false" ht="19.5" hidden="false" customHeight="true" outlineLevel="0" collapsed="false">
      <c r="A3" s="5" t="s">
        <v>1</v>
      </c>
      <c r="B3" s="5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</row>
    <row r="4" customFormat="false" ht="33.25" hidden="false" customHeight="true" outlineLevel="0" collapsed="false">
      <c r="A4" s="6" t="s">
        <v>3</v>
      </c>
      <c r="B4" s="6"/>
      <c r="C4" s="6" t="s">
        <v>4</v>
      </c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</row>
    <row r="5" customFormat="false" ht="18.55" hidden="false" customHeight="false" outlineLevel="0" collapsed="false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4"/>
      <c r="O5" s="4"/>
    </row>
    <row r="6" customFormat="false" ht="66.45" hidden="false" customHeight="true" outlineLevel="0" collapsed="false">
      <c r="A6" s="6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customFormat="false" ht="145.5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Format="false" ht="19.5" hidden="false" customHeight="true" outlineLevel="0" collapsed="false">
      <c r="A8" s="9" t="s">
        <v>7</v>
      </c>
      <c r="B8" s="9" t="s">
        <v>8</v>
      </c>
      <c r="C8" s="9"/>
      <c r="D8" s="9" t="s">
        <v>9</v>
      </c>
      <c r="E8" s="9" t="s">
        <v>10</v>
      </c>
      <c r="F8" s="9" t="s">
        <v>11</v>
      </c>
      <c r="G8" s="10" t="s">
        <v>12</v>
      </c>
      <c r="H8" s="10"/>
      <c r="I8" s="10"/>
      <c r="J8" s="9" t="s">
        <v>13</v>
      </c>
      <c r="K8" s="9" t="s">
        <v>14</v>
      </c>
      <c r="L8" s="9" t="s">
        <v>15</v>
      </c>
      <c r="M8" s="9" t="s">
        <v>16</v>
      </c>
      <c r="N8" s="9" t="s">
        <v>17</v>
      </c>
      <c r="O8" s="11" t="s">
        <v>18</v>
      </c>
      <c r="P8" s="12"/>
      <c r="R8" s="12"/>
    </row>
    <row r="9" customFormat="false" ht="67.15" hidden="false" customHeight="false" outlineLevel="0" collapsed="false">
      <c r="A9" s="9"/>
      <c r="B9" s="9"/>
      <c r="C9" s="9"/>
      <c r="D9" s="9"/>
      <c r="E9" s="9"/>
      <c r="F9" s="9"/>
      <c r="G9" s="13" t="s">
        <v>19</v>
      </c>
      <c r="H9" s="13" t="s">
        <v>20</v>
      </c>
      <c r="I9" s="13" t="s">
        <v>21</v>
      </c>
      <c r="J9" s="9"/>
      <c r="K9" s="9"/>
      <c r="L9" s="9"/>
      <c r="M9" s="9"/>
      <c r="N9" s="9"/>
      <c r="O9" s="11"/>
      <c r="P9" s="12"/>
      <c r="R9" s="12"/>
    </row>
    <row r="10" customFormat="false" ht="56.95" hidden="false" customHeight="true" outlineLevel="0" collapsed="false">
      <c r="A10" s="13" t="n">
        <v>1</v>
      </c>
      <c r="B10" s="14" t="s">
        <v>22</v>
      </c>
      <c r="C10" s="14"/>
      <c r="D10" s="15" t="s">
        <v>23</v>
      </c>
      <c r="E10" s="13" t="s">
        <v>24</v>
      </c>
      <c r="F10" s="16" t="n">
        <v>1</v>
      </c>
      <c r="G10" s="17" t="n">
        <v>47294</v>
      </c>
      <c r="H10" s="17" t="n">
        <v>41837</v>
      </c>
      <c r="I10" s="17" t="n">
        <v>36380</v>
      </c>
      <c r="J10" s="18" t="n">
        <f aca="false">ROUND(((G10+H10+I10)/3),2)</f>
        <v>41837</v>
      </c>
      <c r="K10" s="19" t="n">
        <f aca="false">SQRT(((POWER(G10-J10,2)+POWER(H10-J10,2)+POWER(I10-J10,2))/2))/J10</f>
        <v>0.130434782608696</v>
      </c>
      <c r="L10" s="17" t="n">
        <f aca="false">J10</f>
        <v>41837</v>
      </c>
      <c r="M10" s="17" t="n">
        <f aca="false">MIN(G10:I10)</f>
        <v>36380</v>
      </c>
      <c r="N10" s="17" t="n">
        <f aca="false">L10*F10</f>
        <v>41837</v>
      </c>
      <c r="O10" s="20" t="n">
        <f aca="false">M10*F10</f>
        <v>36380</v>
      </c>
      <c r="P10" s="12"/>
      <c r="R10" s="12"/>
    </row>
    <row r="11" customFormat="false" ht="28.7" hidden="false" customHeight="true" outlineLevel="0" collapsed="false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 t="n">
        <f aca="false">M10</f>
        <v>36380</v>
      </c>
      <c r="N11" s="22" t="n">
        <f aca="false">SUM(N10)</f>
        <v>41837</v>
      </c>
      <c r="O11" s="23" t="n">
        <f aca="false">SUM(O10)</f>
        <v>36380</v>
      </c>
    </row>
    <row r="12" customFormat="false" ht="28.7" hidden="false" customHeight="true" outlineLevel="0" collapsed="false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</row>
    <row r="13" customFormat="false" ht="28.7" hidden="false" customHeight="true" outlineLevel="0" collapsed="false">
      <c r="A13" s="25" t="n">
        <f aca="false">N11</f>
        <v>41837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customFormat="false" ht="40" hidden="false" customHeight="true" outlineLevel="0" collapsed="false">
      <c r="A14" s="26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customFormat="false" ht="28.45" hidden="false" customHeight="true" outlineLevel="0" collapsed="false">
      <c r="A15" s="27" t="n">
        <f aca="false">O11</f>
        <v>36380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customFormat="false" ht="9.75" hidden="false" customHeight="true" outlineLevel="0" collapsed="false">
      <c r="A16" s="28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customFormat="false" ht="15" hidden="false" customHeight="true" outlineLevel="0" collapsed="false">
      <c r="A17" s="5" t="s">
        <v>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20.35" hidden="false" customHeight="true" outlineLevel="0" collapsed="false">
      <c r="A18" s="5" t="s">
        <v>29</v>
      </c>
      <c r="B18" s="5"/>
      <c r="C18" s="5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customFormat="false" ht="15" hidden="false" customHeight="true" outlineLevel="0" collapsed="false">
      <c r="A19" s="29"/>
      <c r="B19" s="29"/>
      <c r="C19" s="29"/>
      <c r="D19" s="29"/>
      <c r="E19" s="4"/>
      <c r="F19" s="4"/>
      <c r="G19" s="4"/>
      <c r="H19" s="4"/>
      <c r="I19" s="4"/>
      <c r="J19" s="4"/>
      <c r="K19" s="4"/>
      <c r="L19" s="4"/>
      <c r="M19" s="4"/>
    </row>
    <row r="20" customFormat="false" ht="18.95" hidden="false" customHeight="true" outlineLevel="0" collapsed="false">
      <c r="A20" s="30" t="s">
        <v>30</v>
      </c>
      <c r="B20" s="30"/>
      <c r="C20" s="30"/>
      <c r="D20" s="30"/>
      <c r="E20" s="4"/>
      <c r="F20" s="4"/>
      <c r="G20" s="4"/>
      <c r="H20" s="4"/>
      <c r="I20" s="4"/>
      <c r="J20" s="4"/>
      <c r="K20" s="4"/>
      <c r="L20" s="4"/>
      <c r="M20" s="4"/>
    </row>
    <row r="21" customFormat="false" ht="15" hidden="false" customHeight="true" outlineLevel="0" collapsed="false">
      <c r="A21" s="29" t="s">
        <v>31</v>
      </c>
      <c r="B21" s="29"/>
      <c r="C21" s="29"/>
      <c r="D21" s="29"/>
      <c r="E21" s="4"/>
      <c r="F21" s="4"/>
      <c r="G21" s="4"/>
      <c r="H21" s="4"/>
      <c r="I21" s="4"/>
      <c r="J21" s="4"/>
      <c r="K21" s="4"/>
      <c r="L21" s="4"/>
      <c r="M21" s="4"/>
    </row>
    <row r="1048576" customFormat="false" ht="12.8" hidden="false" customHeight="false" outlineLevel="0" collapsed="false"/>
  </sheetData>
  <mergeCells count="31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A11:M11"/>
    <mergeCell ref="A12:O12"/>
    <mergeCell ref="A13:O13"/>
    <mergeCell ref="A14:O14"/>
    <mergeCell ref="A15:O15"/>
    <mergeCell ref="A17:M17"/>
    <mergeCell ref="A18:C18"/>
    <mergeCell ref="A19:D19"/>
    <mergeCell ref="A20:D20"/>
    <mergeCell ref="A21:D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2025-10-13T10:29:16Z</cp:lastPrinted>
  <dcterms:modified xsi:type="dcterms:W3CDTF">2026-07-20T16:59:24Z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