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K6" i="2" l="1"/>
  <c r="H6" i="2" l="1"/>
  <c r="I6" i="2"/>
  <c r="L6" i="2"/>
  <c r="L7" i="2" s="1"/>
  <c r="J6" i="2" l="1"/>
</calcChain>
</file>

<file path=xl/sharedStrings.xml><?xml version="1.0" encoding="utf-8"?>
<sst xmlns="http://schemas.openxmlformats.org/spreadsheetml/2006/main" count="22" uniqueCount="22">
  <si>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</si>
  <si>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</si>
  <si>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</si>
  <si>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</si>
  <si>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</si>
  <si>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</si>
  <si>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</si>
  <si>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</si>
  <si>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</si>
  <si>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</si>
  <si>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</si>
  <si>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</si>
  <si>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>шт.</t>
  </si>
  <si>
    <t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</si>
  <si>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t>Дата подготовки обоснования НМЦК: 06.2026г.</t>
  </si>
  <si>
    <t>Пипетка с ручным заполнением</t>
  </si>
  <si>
    <t>Расчет начальной (максимальной) цены контракта подготовлен в соответствии с  пп.а п.9 и п.18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- 3 (три) коммерческих предложений Поставщиков. Согласно п.18 Приказа Минздрава РФ от 15.05.2020г. №450н,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 Учитывая имеющийся у Заказчика объем финансового обеспечения для осуществления  закупки,  НМЦК снижена заказчиком по сравнению с НМЦК, определенной в соответствии с порядком Приказа №450н. Заказчиком для обоснования начальной (максимальной) цены контракта использовано минимальное ценовое предложение из имеющихся коммерческих предложений Поставщиков.</t>
  </si>
  <si>
    <r>
      <t xml:space="preserve">Поставщик №1  </t>
    </r>
    <r>
      <rPr>
        <b/>
        <sz val="10"/>
        <rFont val="Times New Roman"/>
        <family val="1"/>
        <charset val="204"/>
      </rPr>
      <t>(б/н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от 04.06.2026г.)</t>
    </r>
  </si>
  <si>
    <r>
      <t>Поставщик № 2 (№ХС00-000570</t>
    </r>
    <r>
      <rPr>
        <b/>
        <sz val="10"/>
        <color indexed="8"/>
        <rFont val="Times New Roman"/>
        <family val="1"/>
        <charset val="204"/>
      </rPr>
      <t xml:space="preserve"> от 04.06.2026 г.)</t>
    </r>
  </si>
  <si>
    <t xml:space="preserve">Поставщик № 3(б/н от 04.06.2026 г.)  </t>
  </si>
  <si>
    <t>В результате проведенного расчета Н(М)ЦК по пп.а п.9 Приказа №450н.   составила: 4 892, 00 руб</t>
  </si>
  <si>
    <t>Начальная (максимальная) цена контракта в соответствии с  п.18 Приказа . №450н составляет - 4 592,00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</si>
</sst>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_р_."/>
    <numFmt numFmtId="166" formatCode="#,##0.0000"/>
    <numFmt numFmtId="167" formatCode="0.00;[Red]0.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38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167" fontId="2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3" fillId="0" borderId="0" xfId="0" applyFont="1" applyFill="1" applyAlignment="1">
      <alignment horizontal="left" vertical="top" wrapText="1"/>
    </xf>
    <xf numFmtId="0" fontId="29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9524</xdr:colOff>
      <xdr:row>4</xdr:row>
      <xdr:rowOff>2743200</xdr:rowOff>
    </xdr:from>
    <xdr:to>
      <xdr:col>10</xdr:col>
      <xdr:colOff>1771649</xdr:colOff>
      <xdr:row>5</xdr:row>
      <xdr:rowOff>9525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099" y="4886325"/>
          <a:ext cx="1762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K13" sqref="K13"/>
    </sheetView>
  </sheetViews>
  <sheetFormatPr defaultRowHeight="15"/>
  <cols>
    <col min="1" max="1" width="3.85546875" customWidth="1"/>
    <col min="2" max="2" width="21.42578125" customWidth="1"/>
    <col min="3" max="3" width="5.28515625" customWidth="1"/>
    <col min="5" max="5" width="11.85546875" customWidth="1"/>
    <col min="6" max="6" width="12.85546875" customWidth="1"/>
    <col min="7" max="7" width="11.85546875" customWidth="1"/>
    <col min="8" max="8" width="11.140625" customWidth="1"/>
    <col min="9" max="9" width="10.7109375" customWidth="1"/>
    <col min="10" max="10" width="14.42578125" customWidth="1"/>
    <col min="11" max="11" width="26.5703125" customWidth="1"/>
    <col min="12" max="12" width="10" bestFit="1" customWidth="1"/>
  </cols>
  <sheetData>
    <row r="1" spans="1:14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9"/>
      <c r="L1" s="30"/>
      <c r="M1" s="1"/>
      <c r="N1" s="1"/>
    </row>
    <row r="2" spans="1:14" ht="21.7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"/>
      <c r="M2" s="1"/>
      <c r="N2" s="1"/>
    </row>
    <row r="3" spans="1:14" ht="105" customHeight="1">
      <c r="A3" s="32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"/>
      <c r="N3" s="1"/>
    </row>
    <row r="4" spans="1:14" ht="37.5" customHeight="1">
      <c r="A4" s="34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/>
      <c r="G4" s="35"/>
      <c r="H4" s="36" t="s">
        <v>6</v>
      </c>
      <c r="I4" s="36"/>
      <c r="J4" s="36"/>
      <c r="K4" s="37" t="s">
        <v>7</v>
      </c>
      <c r="L4" s="37"/>
      <c r="M4" s="1"/>
      <c r="N4" s="1"/>
    </row>
    <row r="5" spans="1:14" ht="240.75" customHeight="1">
      <c r="A5" s="34"/>
      <c r="B5" s="35"/>
      <c r="C5" s="35"/>
      <c r="D5" s="35"/>
      <c r="E5" s="4" t="s">
        <v>17</v>
      </c>
      <c r="F5" s="18" t="s">
        <v>18</v>
      </c>
      <c r="G5" s="18" t="s">
        <v>19</v>
      </c>
      <c r="H5" s="21" t="s">
        <v>8</v>
      </c>
      <c r="I5" s="21" t="s">
        <v>9</v>
      </c>
      <c r="J5" s="5" t="s">
        <v>10</v>
      </c>
      <c r="K5" s="12" t="s">
        <v>13</v>
      </c>
      <c r="L5" s="6" t="s">
        <v>11</v>
      </c>
      <c r="M5" s="1"/>
      <c r="N5" s="1"/>
    </row>
    <row r="6" spans="1:14" s="1" customFormat="1" ht="30" customHeight="1">
      <c r="A6" s="20">
        <v>1</v>
      </c>
      <c r="B6" s="17" t="s">
        <v>15</v>
      </c>
      <c r="C6" s="7" t="s">
        <v>12</v>
      </c>
      <c r="D6" s="25">
        <v>200</v>
      </c>
      <c r="E6" s="24">
        <v>25.26</v>
      </c>
      <c r="F6" s="19">
        <v>22.96</v>
      </c>
      <c r="G6" s="19">
        <v>25.17</v>
      </c>
      <c r="H6" s="8">
        <f>AVERAGE(E6:G6)</f>
        <v>24.463333333333335</v>
      </c>
      <c r="I6" s="9">
        <f>STDEVA(E6:G6)</f>
        <v>1.3027023195394005</v>
      </c>
      <c r="J6" s="10">
        <f t="shared" ref="J6" si="0">I6/H6*100</f>
        <v>5.3251218948333578</v>
      </c>
      <c r="K6" s="13">
        <f>D6*ROUND((SUM(E6:G6)/3),2)</f>
        <v>4892</v>
      </c>
      <c r="L6" s="11">
        <f t="shared" ref="L6" si="1">K6</f>
        <v>4892</v>
      </c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3">
        <f>SUM(L6:L6)</f>
        <v>4892</v>
      </c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23.25" customHeight="1">
      <c r="A9" s="26" t="s">
        <v>20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14"/>
    </row>
    <row r="10" spans="1:14" ht="24" customHeight="1">
      <c r="A10" s="27" t="s">
        <v>21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8" customHeight="1">
      <c r="A11" s="28" t="s">
        <v>14</v>
      </c>
      <c r="B11" s="28"/>
      <c r="C11" s="28"/>
      <c r="D11" s="28"/>
      <c r="E11" s="28"/>
      <c r="F11" s="28"/>
      <c r="G11" s="28"/>
      <c r="H11" s="15"/>
      <c r="I11" s="2"/>
      <c r="J11" s="2"/>
      <c r="K11" s="2"/>
      <c r="L11" s="16"/>
    </row>
  </sheetData>
  <mergeCells count="13">
    <mergeCell ref="A9:K9"/>
    <mergeCell ref="A10:L10"/>
    <mergeCell ref="A11:G11"/>
    <mergeCell ref="K1:L1"/>
    <mergeCell ref="A2:K2"/>
    <mergeCell ref="A3:L3"/>
    <mergeCell ref="A4:A5"/>
    <mergeCell ref="B4:B5"/>
    <mergeCell ref="C4:C5"/>
    <mergeCell ref="D4:D5"/>
    <mergeCell ref="E4:G4"/>
    <mergeCell ref="H4:J4"/>
    <mergeCell ref="K4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2026-06-15T02:22:05Z</cp:lastPrinted>
  <dcterms:created xsi:type="dcterms:W3CDTF">2020-12-14T02:24:55Z</dcterms:created>
  <dcterms:modified xsi:type="dcterms:W3CDTF">2026-06-15T02:37:49Z</dcterms:modified>
</cp:coreProperties>
</file>