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Вся сеть ФБУЗ\Buh14 (Матюхина И.И.)\Закупочные ссесии Березка\44 ФЗ\Винилхлорид (20.59.52.194)\"/>
    </mc:Choice>
  </mc:AlternateContent>
  <xr:revisionPtr revIDLastSave="0" documentId="13_ncr:1_{E1C22913-E8C9-4CA7-9C0E-054F2CBD9A4D}" xr6:coauthVersionLast="36" xr6:coauthVersionMax="36" xr10:uidLastSave="{00000000-0000-0000-0000-000000000000}"/>
  <bookViews>
    <workbookView xWindow="120" yWindow="75" windowWidth="19095" windowHeight="11760" xr2:uid="{00000000-000D-0000-FFFF-FFFF00000000}"/>
  </bookViews>
  <sheets>
    <sheet name="НМЦК" sheetId="5" r:id="rId1"/>
  </sheets>
  <calcPr calcId="179021"/>
</workbook>
</file>

<file path=xl/calcChain.xml><?xml version="1.0" encoding="utf-8"?>
<calcChain xmlns="http://schemas.openxmlformats.org/spreadsheetml/2006/main">
  <c r="Q5" i="5" l="1"/>
  <c r="R5" i="5" l="1"/>
  <c r="R6" i="5" s="1"/>
  <c r="K5" i="5"/>
  <c r="J5" i="5"/>
  <c r="I5" i="5"/>
  <c r="H5" i="5"/>
  <c r="G5" i="5"/>
  <c r="S5" i="5" l="1"/>
</calcChain>
</file>

<file path=xl/sharedStrings.xml><?xml version="1.0" encoding="utf-8"?>
<sst xmlns="http://schemas.openxmlformats.org/spreadsheetml/2006/main" count="25" uniqueCount="25">
  <si>
    <t>№ п/п</t>
  </si>
  <si>
    <t>Наименования</t>
  </si>
  <si>
    <t>Ед. измер.</t>
  </si>
  <si>
    <t>ЭПИДФОНД</t>
  </si>
  <si>
    <t>ДЕМОГРАФИЯ</t>
  </si>
  <si>
    <t>ПРИНОСЯЩАЯ   ДОХОД    ДЕЯТЕЛЬНОСТЬ</t>
  </si>
  <si>
    <t>выполнение  ГОСУДАРСТВЕННОГО  ЗАДАНИЯ</t>
  </si>
  <si>
    <t>ГЕНЕРАЛЬНАЯ   УБОРКА</t>
  </si>
  <si>
    <t>СТРАНА     ПРОИСХОЖДЕНИЯ ТОВАРА</t>
  </si>
  <si>
    <t>ЛООИ</t>
  </si>
  <si>
    <t>Вирусологич.лаб</t>
  </si>
  <si>
    <t>Количество</t>
  </si>
  <si>
    <t xml:space="preserve">Метод определения и 
обоснования цены
</t>
  </si>
  <si>
    <t>Цена услуги за ед. в соответствии с источниками информации, руб.</t>
  </si>
  <si>
    <t>Средняя цена услуги за ед. в соответствии с источниками информации, руб.</t>
  </si>
  <si>
    <t>Расчетная цена заказчика, руб</t>
  </si>
  <si>
    <t>Коэффициент вариации V, %</t>
  </si>
  <si>
    <t>Значение коэффициента вариации не превышает 33%, совокупность ценовых значений является однородной.</t>
  </si>
  <si>
    <t>Метод сопоставимых рыночных цен (анализа рынка) (п. 1 ч. 1 статьи 22 Федерального закона № 44-ФЗ от 05.04.2013г.)</t>
  </si>
  <si>
    <t>ОКПД</t>
  </si>
  <si>
    <t>20.59.52.194</t>
  </si>
  <si>
    <t xml:space="preserve">Винилхлорид </t>
  </si>
  <si>
    <t>мл</t>
  </si>
  <si>
    <t>Начальная ( максимальная) цена договора составляет : 13 063,63 руб. (Тринадцать тысяч шестьдесят три рубля 63 коп.)</t>
  </si>
  <si>
    <t>Обоснование начальной ( максимальной) цены на право заключить контракт на поставку Винилхлорида для нужд ФБУЗ «Центр   гигиены и эпидемиологии в Ставропольском крае»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</si>
</sst>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00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164" fontId="2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  <xf numFmtId="43" fontId="0" fillId="0" borderId="0" xfId="0" applyNumberFormat="1"/>
    <xf numFmtId="43" fontId="0" fillId="0" borderId="0" xfId="2" applyFont="1"/>
    <xf numFmtId="1" fontId="7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2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8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0" xfId="0" applyFont="1" applyFill="1"/>
    <xf numFmtId="165" fontId="0" fillId="0" borderId="1" xfId="2" applyNumberFormat="1" applyFont="1" applyBorder="1" applyAlignment="1">
      <alignment horizontal="center" vertical="center"/>
    </xf>
    <xf numFmtId="0" fontId="9" fillId="0" borderId="0" xfId="0" applyFont="1" applyFill="1"/>
    <xf numFmtId="0" fontId="11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zoomScale="89" zoomScaleNormal="89" workbookViewId="0">
      <selection activeCell="B5" sqref="B5"/>
    </sheetView>
  </sheetViews>
  <sheetFormatPr defaultRowHeight="15" x14ac:dyDescent="0.25"/>
  <cols>
    <col min="1" max="1" width="5.140625" customWidth="1"/>
    <col min="2" max="2" width="29" customWidth="1"/>
    <col min="3" max="3" width="11.5703125" customWidth="1"/>
    <col min="4" max="5" width="9.140625" hidden="1" customWidth="1"/>
    <col min="6" max="6" width="12.7109375" style="4" customWidth="1"/>
    <col min="7" max="7" width="9.28515625" hidden="1" customWidth="1"/>
    <col min="8" max="9" width="9.140625" hidden="1" customWidth="1"/>
    <col min="10" max="10" width="12.28515625" hidden="1" customWidth="1"/>
    <col min="11" max="11" width="13.28515625" hidden="1" customWidth="1"/>
    <col min="12" max="12" width="9.140625" hidden="1" customWidth="1"/>
    <col min="13" max="13" width="24.28515625" customWidth="1"/>
    <col min="14" max="14" width="17.7109375" customWidth="1"/>
    <col min="15" max="15" width="22.28515625" customWidth="1"/>
    <col min="16" max="16" width="17.28515625" customWidth="1"/>
    <col min="17" max="17" width="19.42578125" customWidth="1"/>
    <col min="18" max="18" width="15.7109375" customWidth="1"/>
    <col min="19" max="19" width="17.85546875" customWidth="1"/>
    <col min="20" max="20" width="16.28515625" customWidth="1"/>
    <col min="21" max="21" width="14.85546875" customWidth="1"/>
    <col min="22" max="22" width="16.7109375" customWidth="1"/>
  </cols>
  <sheetData>
    <row r="1" spans="1:25" ht="18.75" customHeight="1" x14ac:dyDescent="0.25">
      <c r="B1" s="25" t="s">
        <v>24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5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ht="18.75" x14ac:dyDescent="0.3">
      <c r="B3" s="21"/>
      <c r="C3" s="22" t="s">
        <v>19</v>
      </c>
      <c r="D3" s="21"/>
      <c r="E3" s="21"/>
      <c r="F3" s="23" t="s">
        <v>20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5" ht="138.75" customHeight="1" x14ac:dyDescent="0.25">
      <c r="A4" s="1" t="s">
        <v>0</v>
      </c>
      <c r="B4" s="13" t="s">
        <v>1</v>
      </c>
      <c r="C4" s="1" t="s">
        <v>2</v>
      </c>
      <c r="D4" s="1" t="s">
        <v>10</v>
      </c>
      <c r="E4" s="1" t="s">
        <v>9</v>
      </c>
      <c r="F4" s="1" t="s">
        <v>11</v>
      </c>
      <c r="G4" s="1" t="s">
        <v>6</v>
      </c>
      <c r="H4" s="1" t="s">
        <v>4</v>
      </c>
      <c r="I4" s="1" t="s">
        <v>7</v>
      </c>
      <c r="J4" s="1" t="s">
        <v>5</v>
      </c>
      <c r="K4" s="2" t="s">
        <v>3</v>
      </c>
      <c r="L4" s="2" t="s">
        <v>8</v>
      </c>
      <c r="M4" s="2" t="s">
        <v>12</v>
      </c>
      <c r="N4" s="24" t="s">
        <v>13</v>
      </c>
      <c r="O4" s="24"/>
      <c r="P4" s="24"/>
      <c r="Q4" s="2" t="s">
        <v>14</v>
      </c>
      <c r="R4" s="2" t="s">
        <v>15</v>
      </c>
      <c r="S4" s="2" t="s">
        <v>16</v>
      </c>
    </row>
    <row r="5" spans="1:25" ht="129.94999999999999" customHeight="1" x14ac:dyDescent="0.25">
      <c r="A5" s="1">
        <v>1</v>
      </c>
      <c r="B5" s="14" t="s">
        <v>21</v>
      </c>
      <c r="C5" s="10" t="s">
        <v>22</v>
      </c>
      <c r="D5" s="5">
        <v>10</v>
      </c>
      <c r="E5" s="5"/>
      <c r="F5" s="3">
        <v>1</v>
      </c>
      <c r="G5" s="6" t="e">
        <f>#REF!+#REF!</f>
        <v>#REF!</v>
      </c>
      <c r="H5" s="6" t="e">
        <f>#REF!+#REF!</f>
        <v>#REF!</v>
      </c>
      <c r="I5" s="6" t="e">
        <f>#REF!+#REF!</f>
        <v>#REF!</v>
      </c>
      <c r="J5" s="6" t="e">
        <f>#REF!+#REF!</f>
        <v>#REF!</v>
      </c>
      <c r="K5" s="6" t="e">
        <f>#REF!+#REF!</f>
        <v>#REF!</v>
      </c>
      <c r="L5" s="6"/>
      <c r="M5" s="3" t="s">
        <v>18</v>
      </c>
      <c r="N5" s="7">
        <v>13382.25</v>
      </c>
      <c r="O5" s="7">
        <v>12745</v>
      </c>
      <c r="P5" s="7"/>
      <c r="Q5" s="12">
        <f>(N5+O5+P5)/2</f>
        <v>13063.625</v>
      </c>
      <c r="R5" s="19">
        <f>F5*Q5</f>
        <v>13063.625</v>
      </c>
      <c r="S5" s="11">
        <f>STDEV(N5:P5)/AVERAGE(Q5)*100</f>
        <v>3.4493013716416949</v>
      </c>
      <c r="T5" s="8"/>
      <c r="U5" s="9"/>
      <c r="V5" s="9"/>
      <c r="Y5" s="9"/>
    </row>
    <row r="6" spans="1:25" ht="28.5" customHeight="1" x14ac:dyDescent="0.25">
      <c r="R6" s="15">
        <f>SUM(R5:R5)</f>
        <v>13063.625</v>
      </c>
      <c r="V6" s="8"/>
    </row>
    <row r="7" spans="1:25" ht="87.75" hidden="1" customHeight="1" thickBot="1" x14ac:dyDescent="0.25"/>
    <row r="8" spans="1:25" ht="65.25" hidden="1" customHeight="1" thickBot="1" x14ac:dyDescent="0.25"/>
    <row r="9" spans="1:25" s="4" customFormat="1" ht="15.75" x14ac:dyDescent="0.25">
      <c r="A9"/>
      <c r="B9" s="16" t="s">
        <v>23</v>
      </c>
      <c r="C9" s="16"/>
      <c r="D9" s="16"/>
      <c r="E9" s="16"/>
      <c r="F9" s="16"/>
      <c r="G9" s="16"/>
      <c r="H9" s="17"/>
      <c r="I9" s="18"/>
      <c r="J9"/>
      <c r="K9"/>
      <c r="L9"/>
    </row>
    <row r="10" spans="1:25" s="4" customFormat="1" ht="15.75" x14ac:dyDescent="0.25">
      <c r="A10"/>
      <c r="B10" s="16"/>
      <c r="C10" s="16"/>
      <c r="D10" s="16"/>
      <c r="E10" s="16"/>
      <c r="F10" s="16"/>
      <c r="G10" s="16"/>
      <c r="H10" s="17"/>
      <c r="I10" s="18"/>
      <c r="J10"/>
      <c r="K10"/>
      <c r="L10"/>
    </row>
    <row r="11" spans="1:25" s="4" customFormat="1" ht="15.75" x14ac:dyDescent="0.25">
      <c r="A11"/>
      <c r="B11" s="16" t="s">
        <v>17</v>
      </c>
      <c r="C11" s="16"/>
      <c r="D11" s="16"/>
      <c r="E11" s="16"/>
      <c r="F11" s="16"/>
      <c r="G11" s="16"/>
      <c r="H11" s="17"/>
      <c r="I11" s="18"/>
      <c r="J11"/>
      <c r="K11"/>
      <c r="L11"/>
    </row>
    <row r="13" spans="1:25" ht="15.75" x14ac:dyDescent="0.25">
      <c r="B13" s="16"/>
      <c r="C13" s="16"/>
      <c r="D13" s="16"/>
      <c r="E13" s="16"/>
      <c r="F13" s="20"/>
      <c r="G13" s="16"/>
      <c r="H13" s="16"/>
      <c r="I13" s="16"/>
      <c r="J13" s="16"/>
      <c r="K13" s="16"/>
      <c r="L13" s="16"/>
      <c r="M13" s="16"/>
    </row>
    <row r="14" spans="1:25" ht="15.75" x14ac:dyDescent="0.25">
      <c r="B14" s="16"/>
      <c r="C14" s="16"/>
      <c r="D14" s="16"/>
      <c r="E14" s="16"/>
      <c r="F14" s="20"/>
      <c r="G14" s="16"/>
      <c r="H14" s="16"/>
      <c r="I14" s="16"/>
      <c r="J14" s="16"/>
      <c r="K14" s="16"/>
      <c r="L14" s="16"/>
      <c r="M14" s="16"/>
    </row>
  </sheetData>
  <mergeCells count="2">
    <mergeCell ref="N4:P4"/>
    <mergeCell ref="B1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Матюхина И.И.</cp:lastModifiedBy>
  <dcterms:created xsi:type="dcterms:W3CDTF">2023-01-25T09:55:56Z</dcterms:created>
  <dcterms:modified xsi:type="dcterms:W3CDTF">2026-06-17T07:33:52Z</dcterms:modified>
</cp:coreProperties>
</file>