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2026\44 ФЗ\Березка\Бланки\"/>
    </mc:Choice>
  </mc:AlternateContent>
  <xr:revisionPtr revIDLastSave="0" documentId="13_ncr:1_{D88B57FD-4471-49B5-9A1F-E4F90C9060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" sheetId="11" r:id="rId1"/>
  </sheets>
  <definedNames>
    <definedName name="_xlnm._FilterDatabase" localSheetId="0" hidden="1">НМЦД!$A$7:$L$9</definedName>
    <definedName name="_xlnm.Print_Titles" localSheetId="0">НМЦД!$6:$8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1" l="1"/>
  <c r="R9" i="11" s="1"/>
  <c r="J9" i="11" s="1"/>
  <c r="K9" i="11" s="1"/>
  <c r="S9" i="11" l="1"/>
  <c r="L9" i="11"/>
  <c r="S10" i="11" l="1"/>
  <c r="C12" i="11" s="1"/>
</calcChain>
</file>

<file path=xl/sharedStrings.xml><?xml version="1.0" encoding="utf-8"?>
<sst xmlns="http://schemas.openxmlformats.org/spreadsheetml/2006/main" count="32" uniqueCount="31">
  <si>
    <t xml:space="preserve">Обоснование начальной (максимальной) цены контракта </t>
  </si>
  <si>
    <t>№ п/п</t>
  </si>
  <si>
    <t>Наименование товара</t>
  </si>
  <si>
    <t>Единица измерения</t>
  </si>
  <si>
    <t>Кол-во коммерческих предложений</t>
  </si>
  <si>
    <t>Метод сопоставимых рыночных цен (анализа рынка), данный метод определения НМЦК является приоритетным</t>
  </si>
  <si>
    <t>Среднее квадратичное отклонение</t>
  </si>
  <si>
    <t>Однородность совокупности значений выявленных цен, используемых в расчете НМЦК</t>
  </si>
  <si>
    <t>v</t>
  </si>
  <si>
    <t>n</t>
  </si>
  <si>
    <t>∑_</t>
  </si>
  <si>
    <t>i=1</t>
  </si>
  <si>
    <t>Цi</t>
  </si>
  <si>
    <t>*</t>
  </si>
  <si>
    <t>Кол-во</t>
  </si>
  <si>
    <t>Расчет НМЦК  =</t>
  </si>
  <si>
    <t>Цена за 1 шт</t>
  </si>
  <si>
    <t xml:space="preserve">НМЦК (руб.) </t>
  </si>
  <si>
    <t>Средняя арифметическая цена за 1 шт</t>
  </si>
  <si>
    <r>
      <t>Коэффициент вариации цен V (%) (</t>
    </r>
    <r>
      <rPr>
        <b/>
        <u/>
        <sz val="12"/>
        <rFont val="Times New Roman"/>
        <family val="1"/>
        <charset val="204"/>
      </rPr>
      <t>не должен превышать 33%)</t>
    </r>
  </si>
  <si>
    <t>Заказчик: ФГБОУ ВО "БГПУ"</t>
  </si>
  <si>
    <t xml:space="preserve"> рублей</t>
  </si>
  <si>
    <t xml:space="preserve">Итого НМЦК = </t>
  </si>
  <si>
    <t>Приложение № 1</t>
  </si>
  <si>
    <t xml:space="preserve">Предложение № 1 </t>
  </si>
  <si>
    <t xml:space="preserve">Предложение № 2  </t>
  </si>
  <si>
    <t xml:space="preserve">Приложение № 3 </t>
  </si>
  <si>
    <t>шт</t>
  </si>
  <si>
    <t>Предмет договора: Бланк удостоверения о повышении квалификации без обложки третьего образца</t>
  </si>
  <si>
    <t>Бланка удостоверения о повышении квалификации без обложки третьего образца</t>
  </si>
  <si>
    <t>Расчет НМЦК  методом сопоставимых рыночных цен (анализа рынка), являющимся приоритетным для определения и обоснования НМЦД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контракта:
1. Заказчиком осуществлен анализ общедоступной ценовой информации (реклама, каталоги, описания товаров и другие предложения, обращенные к неопределенному кругу лиц), проанализирована следующая информация: Расчет начальной (максимальной) цены контракта осуществлен на основании полученной ценовой информации открытых информационных ресурсов (прайс-листы).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</si>
</sst>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5" fillId="0" borderId="0" xfId="0" applyFont="1"/>
    <xf numFmtId="0" fontId="5" fillId="0" borderId="0" xfId="0" applyFont="1" applyFill="1" applyAlignment="1"/>
    <xf numFmtId="0" fontId="4" fillId="0" borderId="0" xfId="1" applyFont="1" applyFill="1" applyBorder="1" applyAlignment="1">
      <alignment horizontal="left"/>
    </xf>
    <xf numFmtId="0" fontId="7" fillId="0" borderId="0" xfId="0" applyFont="1" applyFill="1" applyAlignment="1"/>
    <xf numFmtId="0" fontId="5" fillId="0" borderId="0" xfId="0" applyFont="1" applyAlignment="1"/>
    <xf numFmtId="0" fontId="4" fillId="0" borderId="0" xfId="1" applyFont="1" applyFill="1" applyAlignment="1">
      <alignment horizontal="center" wrapText="1"/>
    </xf>
    <xf numFmtId="0" fontId="6" fillId="0" borderId="0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4" fontId="5" fillId="0" borderId="0" xfId="0" applyNumberFormat="1" applyFont="1" applyFill="1" applyAlignment="1"/>
    <xf numFmtId="4" fontId="4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wrapTex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</cellXfs>
  <cellStyles count="2">
    <cellStyle name="Обычный" xfId="0" builtinId="0"/>
    <cellStyle name="Обычный_Плат. нов.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S14"/>
  <sheetViews>
    <sheetView tabSelected="1" zoomScale="85" zoomScaleNormal="85" workbookViewId="0">
      <selection activeCell="V7" sqref="V7"/>
    </sheetView>
  </sheetViews>
  <sheetFormatPr defaultRowHeight="12.75" x14ac:dyDescent="0.2"/>
  <cols>
    <col min="1" max="1" width="5" style="4" customWidth="1"/>
    <col min="2" max="2" width="25.28515625" style="4" customWidth="1"/>
    <col min="3" max="3" width="12" style="4" customWidth="1"/>
    <col min="4" max="4" width="7.140625" style="4" customWidth="1"/>
    <col min="5" max="5" width="13.7109375" style="4" customWidth="1"/>
    <col min="6" max="6" width="14.140625" style="4" customWidth="1"/>
    <col min="7" max="7" width="13.7109375" style="4" customWidth="1"/>
    <col min="8" max="8" width="12.7109375" style="4" customWidth="1"/>
    <col min="9" max="10" width="14.140625" style="4" customWidth="1"/>
    <col min="11" max="11" width="11.28515625" style="4" customWidth="1"/>
    <col min="12" max="12" width="7.5703125" style="5" customWidth="1"/>
    <col min="13" max="13" width="6.7109375" style="5" customWidth="1"/>
    <col min="14" max="14" width="3.7109375" style="5" customWidth="1"/>
    <col min="15" max="15" width="6.7109375" style="5" customWidth="1"/>
    <col min="16" max="16" width="4.85546875" style="5" customWidth="1"/>
    <col min="17" max="17" width="5.7109375" style="5" customWidth="1"/>
    <col min="18" max="18" width="15.42578125" style="1" customWidth="1"/>
    <col min="19" max="19" width="16.5703125" style="1" customWidth="1"/>
    <col min="20" max="30" width="9.140625" style="1" customWidth="1"/>
    <col min="31" max="16384" width="9.140625" style="1"/>
  </cols>
  <sheetData>
    <row r="1" spans="1:19" ht="15.7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2"/>
      <c r="N1" s="12"/>
      <c r="O1" s="12"/>
      <c r="P1" s="12"/>
      <c r="Q1" s="12"/>
      <c r="R1" s="7"/>
      <c r="S1" s="7" t="s">
        <v>23</v>
      </c>
    </row>
    <row r="2" spans="1:19" s="2" customFormat="1" ht="15.75" x14ac:dyDescent="0.2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3"/>
      <c r="N2" s="13"/>
      <c r="O2" s="13"/>
      <c r="P2" s="13"/>
      <c r="Q2" s="13"/>
      <c r="R2" s="8"/>
      <c r="S2" s="8"/>
    </row>
    <row r="3" spans="1:19" s="2" customFormat="1" ht="15.75" x14ac:dyDescent="0.25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"/>
      <c r="S3" s="8"/>
    </row>
    <row r="4" spans="1:19" s="2" customFormat="1" ht="25.5" customHeight="1" x14ac:dyDescent="0.2">
      <c r="A4" s="39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3" customFormat="1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0"/>
      <c r="M5" s="10"/>
      <c r="N5" s="10"/>
      <c r="O5" s="10"/>
      <c r="P5" s="10"/>
      <c r="Q5" s="10"/>
      <c r="R5" s="11"/>
      <c r="S5" s="11"/>
    </row>
    <row r="6" spans="1:19" s="6" customFormat="1" ht="119.25" customHeight="1" x14ac:dyDescent="0.25">
      <c r="A6" s="32" t="s">
        <v>1</v>
      </c>
      <c r="B6" s="32" t="s">
        <v>2</v>
      </c>
      <c r="C6" s="32" t="s">
        <v>3</v>
      </c>
      <c r="D6" s="32" t="s">
        <v>14</v>
      </c>
      <c r="E6" s="36" t="s">
        <v>24</v>
      </c>
      <c r="F6" s="36" t="s">
        <v>25</v>
      </c>
      <c r="G6" s="36" t="s">
        <v>26</v>
      </c>
      <c r="H6" s="32" t="s">
        <v>4</v>
      </c>
      <c r="I6" s="32" t="s">
        <v>7</v>
      </c>
      <c r="J6" s="32"/>
      <c r="K6" s="32"/>
      <c r="L6" s="33" t="s">
        <v>5</v>
      </c>
      <c r="M6" s="33"/>
      <c r="N6" s="33"/>
      <c r="O6" s="33"/>
      <c r="P6" s="33"/>
      <c r="Q6" s="33"/>
      <c r="R6" s="33"/>
      <c r="S6" s="33"/>
    </row>
    <row r="7" spans="1:19" s="6" customFormat="1" ht="57.75" customHeight="1" x14ac:dyDescent="0.25">
      <c r="A7" s="32"/>
      <c r="B7" s="32"/>
      <c r="C7" s="32"/>
      <c r="D7" s="32"/>
      <c r="E7" s="36"/>
      <c r="F7" s="36"/>
      <c r="G7" s="36"/>
      <c r="H7" s="32"/>
      <c r="I7" s="32" t="s">
        <v>18</v>
      </c>
      <c r="J7" s="32" t="s">
        <v>6</v>
      </c>
      <c r="K7" s="32" t="s">
        <v>19</v>
      </c>
      <c r="L7" s="35" t="s">
        <v>15</v>
      </c>
      <c r="M7" s="14" t="s">
        <v>8</v>
      </c>
      <c r="N7" s="35" t="s">
        <v>13</v>
      </c>
      <c r="O7" s="35" t="s">
        <v>10</v>
      </c>
      <c r="P7" s="14" t="s">
        <v>9</v>
      </c>
      <c r="Q7" s="35" t="s">
        <v>12</v>
      </c>
      <c r="R7" s="33" t="s">
        <v>16</v>
      </c>
      <c r="S7" s="33" t="s">
        <v>17</v>
      </c>
    </row>
    <row r="8" spans="1:19" s="6" customFormat="1" ht="51.75" customHeight="1" x14ac:dyDescent="0.25">
      <c r="A8" s="32"/>
      <c r="B8" s="32"/>
      <c r="C8" s="32"/>
      <c r="D8" s="32"/>
      <c r="E8" s="36"/>
      <c r="F8" s="36"/>
      <c r="G8" s="36"/>
      <c r="H8" s="32"/>
      <c r="I8" s="32"/>
      <c r="J8" s="32"/>
      <c r="K8" s="32"/>
      <c r="L8" s="35"/>
      <c r="M8" s="15" t="s">
        <v>9</v>
      </c>
      <c r="N8" s="35"/>
      <c r="O8" s="35"/>
      <c r="P8" s="15" t="s">
        <v>11</v>
      </c>
      <c r="Q8" s="35"/>
      <c r="R8" s="33"/>
      <c r="S8" s="33"/>
    </row>
    <row r="9" spans="1:19" s="4" customFormat="1" ht="94.5" customHeight="1" x14ac:dyDescent="0.2">
      <c r="A9" s="16">
        <v>1</v>
      </c>
      <c r="B9" s="17" t="s">
        <v>29</v>
      </c>
      <c r="C9" s="18" t="s">
        <v>27</v>
      </c>
      <c r="D9" s="19">
        <v>1800</v>
      </c>
      <c r="E9" s="20">
        <v>62</v>
      </c>
      <c r="F9" s="21">
        <v>62</v>
      </c>
      <c r="G9" s="21">
        <v>67.099999999999994</v>
      </c>
      <c r="H9" s="22">
        <v>3</v>
      </c>
      <c r="I9" s="23">
        <f>AVERAGE(E9,F9,G9)</f>
        <v>63.699999999999996</v>
      </c>
      <c r="J9" s="23">
        <f>SQRT(((F9-R9)*(F9-R9)+(E9-R9)*(E9-R9)+(G9-R9)*(G9-R9))/(H9-1))</f>
        <v>2.9444863728670883</v>
      </c>
      <c r="K9" s="23">
        <f>ROUND(J9/R9*100,2)</f>
        <v>4.62</v>
      </c>
      <c r="L9" s="34">
        <f>R9*D9</f>
        <v>114659.99999999999</v>
      </c>
      <c r="M9" s="34"/>
      <c r="N9" s="34"/>
      <c r="O9" s="34"/>
      <c r="P9" s="34"/>
      <c r="Q9" s="34"/>
      <c r="R9" s="24">
        <f>I9</f>
        <v>63.699999999999996</v>
      </c>
      <c r="S9" s="24">
        <f>R9*D9</f>
        <v>114659.99999999999</v>
      </c>
    </row>
    <row r="10" spans="1:19" ht="14.25" customHeight="1" x14ac:dyDescent="0.2">
      <c r="A10" s="16"/>
      <c r="B10" s="17"/>
      <c r="C10" s="18"/>
      <c r="D10" s="19"/>
      <c r="E10" s="20"/>
      <c r="F10" s="21"/>
      <c r="G10" s="21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8">
        <f>S9</f>
        <v>114659.99999999999</v>
      </c>
    </row>
    <row r="11" spans="1:19" ht="103.5" customHeight="1" x14ac:dyDescent="0.25">
      <c r="A11" s="25"/>
      <c r="B11" s="30" t="s">
        <v>30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38.25" customHeight="1" x14ac:dyDescent="0.25">
      <c r="B12" s="26" t="s">
        <v>22</v>
      </c>
      <c r="C12" s="27">
        <f>S10</f>
        <v>114659.99999999999</v>
      </c>
      <c r="D12" s="8" t="s">
        <v>21</v>
      </c>
    </row>
    <row r="14" spans="1:19" x14ac:dyDescent="0.2">
      <c r="C14" s="29"/>
    </row>
  </sheetData>
  <mergeCells count="24">
    <mergeCell ref="A1:L1"/>
    <mergeCell ref="A2:L2"/>
    <mergeCell ref="A6:A8"/>
    <mergeCell ref="B6:B8"/>
    <mergeCell ref="C6:C8"/>
    <mergeCell ref="E6:E8"/>
    <mergeCell ref="A4:S4"/>
    <mergeCell ref="N7:N8"/>
    <mergeCell ref="O7:O8"/>
    <mergeCell ref="D6:D8"/>
    <mergeCell ref="B11:S11"/>
    <mergeCell ref="K7:K8"/>
    <mergeCell ref="R7:R8"/>
    <mergeCell ref="S7:S8"/>
    <mergeCell ref="L6:S6"/>
    <mergeCell ref="L9:Q9"/>
    <mergeCell ref="H6:H8"/>
    <mergeCell ref="I6:K6"/>
    <mergeCell ref="I7:I8"/>
    <mergeCell ref="Q7:Q8"/>
    <mergeCell ref="F6:F8"/>
    <mergeCell ref="G6:G8"/>
    <mergeCell ref="L7:L8"/>
    <mergeCell ref="J7:J8"/>
  </mergeCells>
  <phoneticPr fontId="0" type="noConversion"/>
  <pageMargins left="0.23622047244094491" right="0.23622047244094491" top="0.39370078740157483" bottom="0.23622047244094491" header="0" footer="0"/>
  <pageSetup paperSize="9" scale="67" fitToHeight="0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2025-05-28T02:27:51Z</cp:lastPrinted>
  <dcterms:created xsi:type="dcterms:W3CDTF">2011-06-16T07:42:48Z</dcterms:created>
  <dcterms:modified xsi:type="dcterms:W3CDTF">2026-05-27T04:17:51Z</dcterms:modified>
</cp:coreProperties>
</file>