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ЮБИЛЕЙ\Комплектующая орг.техника ИСЭИ\"/>
    </mc:Choice>
  </mc:AlternateContent>
  <bookViews>
    <workbookView xWindow="-105" yWindow="-105" windowWidth="23250" windowHeight="12570"/>
  </bookViews>
  <sheets>
    <sheet name="НМЦК" sheetId="1" r:id="rId1"/>
  </sheets>
  <definedNames>
    <definedName name="_xlnm.Print_Area" localSheetId="0">НМЦК!$B$5:$K$8</definedName>
  </definedNames>
  <calcPr calcId="152511"/>
</workbook>
</file>

<file path=xl/calcChain.xml><?xml version="1.0" encoding="utf-8"?>
<calcChain xmlns="http://schemas.openxmlformats.org/spreadsheetml/2006/main">
  <c r="I7" i="1" l="1"/>
  <c r="J7" i="1" s="1"/>
  <c r="K7" i="1"/>
  <c r="H7" i="1"/>
  <c r="L7" i="1" s="1"/>
  <c r="C8" i="1" l="1"/>
</calcChain>
</file>

<file path=xl/sharedStrings.xml><?xml version="1.0" encoding="utf-8"?>
<sst xmlns="http://schemas.openxmlformats.org/spreadsheetml/2006/main" count="23" uniqueCount="23">
  <si>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</si>
  <si>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</si>
  <si>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</si>
  <si>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</si>
  <si>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</si>
  <si>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2"/>
        <rFont val="Times New Roman"/>
      </rPr>
      <t>ц</t>
    </r>
    <r>
      <rPr>
        <b/>
        <sz val="12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</si>
  <si>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</si>
  <si>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</si>
  <si>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</si>
  <si>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</si>
  <si>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Используемый метод определения НМЦД</t>
  </si>
  <si>
    <t>Метод сопоставимых рыночных цен (анализа рынка) является приоритетным для определения и обоснования НМЦД.
В целях определения начальной (максимальной) цены договора на поставку товара (выполнение работ, оказание услуг) в порядке, установленном Положения о закупке товаров, работ, услуг УФИЦ РАН, осуществлена процедура получения ценовой информации путем направления запросов о предоставлении ценовой информации не менее пяти поставщикам, обладающим опытом поставки аналогичных товаров, информация о которых имеется в свободном доступе (в частности, опубликована в печати, размещена на сайтах в сети «Интернет»).</t>
  </si>
  <si>
    <r>
      <rPr>
        <sz val="12"/>
        <color theme="1"/>
        <rFont val="Times New Roman"/>
        <family val="1"/>
        <charset val="204"/>
      </rPr>
      <t xml:space="preserve">  </t>
    </r>
    <r>
      <rPr>
        <u/>
        <sz val="12"/>
        <color theme="1"/>
        <rFont val="Times New Roman"/>
        <family val="1"/>
        <charset val="204"/>
      </rPr>
      <t xml:space="preserve"> __________________________ А.Н. Султангужина</t>
    </r>
  </si>
  <si>
    <t>Наименование объекта закупки</t>
  </si>
  <si>
    <t xml:space="preserve">Зам. директора ИСЭИ УФИЦ РАН по общим вопросам  </t>
  </si>
  <si>
    <t>А.А. Медведев</t>
  </si>
  <si>
    <t>компл.</t>
  </si>
  <si>
    <t>КП №679  от 04.08.2026</t>
  </si>
  <si>
    <t>КП №692 от 05.08.2026</t>
  </si>
  <si>
    <t>КП №680 от 04.08.2026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</si>
  <si>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договора, был рассчитан коэффициент вариации в соответствии с Положением о закупке товаров, работ, услуг УФИЦ РАН .Начальная (максимальная) цена договора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договора. 
Расчет выполнен «14» августа 2026 г.</t>
  </si>
  <si>
    <t xml:space="preserve">Поставка расходных материалов для изготовления материалов конференции  в рамках организации и проведения торжественных мероприятий, посвященных 
75-летию УФИЦ РАН
</t>
  </si>
  <si>
    <t xml:space="preserve">Обоснование начальной (максимальной) цены договора на поставку расходных материалов для изготовления материалов конференции  в рамках организации и проведения торжественных мероприятий, посвященных 
75-летию УФИЦ РАН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</si>
</sst>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7" x14ac:knownFonts="1">
    <font>
      <sz val="11"/>
      <color theme="1"/>
      <name val="Calibri"/>
      <scheme val="minor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sz val="11"/>
      <name val="Times New Roman"/>
    </font>
    <font>
      <b/>
      <sz val="14"/>
      <name val="Times New Roman"/>
    </font>
    <font>
      <sz val="14"/>
      <name val="Times New Roman"/>
    </font>
    <font>
      <i/>
      <sz val="14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2" fontId="5" fillId="0" borderId="0" xfId="0" applyNumberFormat="1" applyFont="1" applyAlignment="1">
      <alignment horizontal="right" vertical="center"/>
    </xf>
    <xf numFmtId="2" fontId="12" fillId="0" borderId="5" xfId="0" applyNumberFormat="1" applyFont="1" applyBorder="1" applyAlignment="1">
      <alignment horizontal="center" vertical="center" wrapText="1"/>
    </xf>
    <xf numFmtId="2" fontId="12" fillId="0" borderId="5" xfId="0" applyNumberFormat="1" applyFont="1" applyBorder="1" applyAlignment="1">
      <alignment horizontal="center" vertical="center"/>
    </xf>
    <xf numFmtId="10" fontId="12" fillId="0" borderId="5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5" xfId="0" applyFont="1" applyBorder="1" applyAlignment="1" applyProtection="1">
      <alignment horizontal="center" vertical="center" textRotation="90" wrapText="1"/>
      <protection locked="0"/>
    </xf>
    <xf numFmtId="0" fontId="16" fillId="0" borderId="2" xfId="0" applyFont="1" applyBorder="1" applyAlignment="1">
      <alignment horizontal="center" vertical="center" textRotation="90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right" vertical="center"/>
    </xf>
    <xf numFmtId="0" fontId="10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fgColor rgb="FFD7D7D7"/>
          <bgColor rgb="FFD7D7D7"/>
        </patternFill>
      </fill>
    </dxf>
    <dxf>
      <font>
        <b val="0"/>
        <i val="0"/>
      </font>
      <fill>
        <patternFill patternType="solid">
          <fgColor indexed="65"/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429500" y="3400425"/>
          <a:ext cx="14097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28575</xdr:colOff>
      <xdr:row>5</xdr:row>
      <xdr:rowOff>1228724</xdr:rowOff>
    </xdr:from>
    <xdr:to>
      <xdr:col>9</xdr:col>
      <xdr:colOff>0</xdr:colOff>
      <xdr:row>5</xdr:row>
      <xdr:rowOff>1666875</xdr:rowOff>
    </xdr:to>
    <xdr:pic>
      <xdr:nvPicPr>
        <xdr:cNvPr id="2474" name="Picture 2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343650" y="2847975"/>
          <a:ext cx="1057275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2475" name="Picture 5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67775" y="3800475"/>
          <a:ext cx="2085975" cy="400050"/>
        </a:xfrm>
        <a:prstGeom prst="rect">
          <a:avLst/>
        </a:prstGeom>
        <a:noFill/>
        <a:ln>
          <a:noFill/>
        </a:ln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2476" name="Picture 6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67800" y="3486150"/>
          <a:ext cx="142875" cy="219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topLeftCell="A5" zoomScale="91" zoomScaleNormal="91" workbookViewId="0">
      <selection activeCell="B9" sqref="B9:L9"/>
    </sheetView>
  </sheetViews>
  <sheetFormatPr defaultColWidth="9.140625" defaultRowHeight="12.75" x14ac:dyDescent="0.2"/>
  <cols>
    <col min="1" max="1" width="4.7109375" style="1" customWidth="1"/>
    <col min="2" max="2" width="21" style="1" customWidth="1"/>
    <col min="3" max="3" width="10.140625" style="1" customWidth="1"/>
    <col min="4" max="4" width="6.85546875" style="1" customWidth="1"/>
    <col min="5" max="7" width="13.42578125" style="1" customWidth="1"/>
    <col min="8" max="8" width="16" style="1" customWidth="1"/>
    <col min="9" max="9" width="16.28515625" style="1" customWidth="1"/>
    <col min="10" max="10" width="21.42578125" style="1" customWidth="1"/>
    <col min="11" max="11" width="31.85546875" style="1" customWidth="1"/>
    <col min="12" max="12" width="9.140625" style="1" hidden="1" customWidth="1"/>
    <col min="13" max="13" width="9.85546875" style="1" bestFit="1" customWidth="1"/>
    <col min="14" max="16384" width="9.140625" style="1"/>
  </cols>
  <sheetData>
    <row r="1" spans="1:13" ht="24.75" customHeight="1" x14ac:dyDescent="0.2">
      <c r="H1" s="48"/>
      <c r="I1" s="48"/>
      <c r="J1" s="48"/>
      <c r="K1" s="48"/>
    </row>
    <row r="2" spans="1:13" ht="64.5" customHeight="1" x14ac:dyDescent="0.2">
      <c r="A2" s="66" t="s">
        <v>22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3" ht="84.75" customHeight="1" x14ac:dyDescent="0.2">
      <c r="A3" s="43"/>
      <c r="B3" s="41" t="s">
        <v>10</v>
      </c>
      <c r="C3" s="55" t="s">
        <v>11</v>
      </c>
      <c r="D3" s="56"/>
      <c r="E3" s="56"/>
      <c r="F3" s="56"/>
      <c r="G3" s="56"/>
      <c r="H3" s="56"/>
      <c r="I3" s="56"/>
      <c r="J3" s="56"/>
      <c r="K3" s="56"/>
    </row>
    <row r="4" spans="1:13" ht="14.25" hidden="1" customHeight="1" x14ac:dyDescent="0.2">
      <c r="A4" s="42"/>
      <c r="B4" s="41"/>
      <c r="C4" s="56"/>
      <c r="D4" s="56"/>
      <c r="E4" s="56"/>
      <c r="F4" s="56"/>
      <c r="G4" s="56"/>
      <c r="H4" s="56"/>
      <c r="I4" s="56"/>
      <c r="J4" s="56"/>
      <c r="K4" s="56"/>
    </row>
    <row r="5" spans="1:13" ht="51.75" customHeight="1" x14ac:dyDescent="0.2">
      <c r="B5" s="57" t="s">
        <v>13</v>
      </c>
      <c r="C5" s="57" t="s">
        <v>0</v>
      </c>
      <c r="D5" s="57" t="s">
        <v>1</v>
      </c>
      <c r="E5" s="59" t="s">
        <v>2</v>
      </c>
      <c r="F5" s="60"/>
      <c r="G5" s="61"/>
      <c r="H5" s="62" t="s">
        <v>3</v>
      </c>
      <c r="I5" s="63"/>
      <c r="J5" s="64"/>
      <c r="K5" s="2" t="s">
        <v>4</v>
      </c>
    </row>
    <row r="6" spans="1:13" s="3" customFormat="1" ht="199.5" customHeight="1" x14ac:dyDescent="0.2">
      <c r="A6" s="1"/>
      <c r="B6" s="58"/>
      <c r="C6" s="58"/>
      <c r="D6" s="58"/>
      <c r="E6" s="35" t="s">
        <v>17</v>
      </c>
      <c r="F6" s="36" t="s">
        <v>19</v>
      </c>
      <c r="G6" s="37" t="s">
        <v>18</v>
      </c>
      <c r="H6" s="2" t="s">
        <v>5</v>
      </c>
      <c r="I6" s="2" t="s">
        <v>6</v>
      </c>
      <c r="J6" s="2" t="s">
        <v>7</v>
      </c>
      <c r="K6" s="4" t="s">
        <v>8</v>
      </c>
    </row>
    <row r="7" spans="1:13" s="3" customFormat="1" ht="227.25" customHeight="1" x14ac:dyDescent="0.2">
      <c r="A7" s="1"/>
      <c r="B7" s="46" t="s">
        <v>21</v>
      </c>
      <c r="C7" s="47" t="s">
        <v>16</v>
      </c>
      <c r="D7" s="34">
        <v>1</v>
      </c>
      <c r="E7" s="38">
        <v>308125</v>
      </c>
      <c r="F7" s="39">
        <v>342210</v>
      </c>
      <c r="G7" s="40">
        <v>341100</v>
      </c>
      <c r="H7" s="27">
        <f>(E7+F7+G7)/3</f>
        <v>330478.33333333331</v>
      </c>
      <c r="I7" s="28">
        <f>STDEV(E7:G7)</f>
        <v>19366.508676922986</v>
      </c>
      <c r="J7" s="29">
        <f>I7/H7</f>
        <v>5.8601447427989693E-2</v>
      </c>
      <c r="K7" s="30">
        <f>D7*SUM(E7:G7)/COLUMNS(E7:G7)</f>
        <v>330478.33333333331</v>
      </c>
      <c r="L7" s="44">
        <f t="shared" ref="L7" si="0">1/3*SUM(F7:H7)</f>
        <v>337929.44444444438</v>
      </c>
      <c r="M7" s="45"/>
    </row>
    <row r="8" spans="1:13" s="5" customFormat="1" ht="24" customHeight="1" x14ac:dyDescent="0.2">
      <c r="A8" s="1"/>
      <c r="B8" s="6" t="s">
        <v>9</v>
      </c>
      <c r="C8" s="49">
        <f>SUM(K7:K7)</f>
        <v>330478.33333333331</v>
      </c>
      <c r="D8" s="50"/>
      <c r="E8" s="50"/>
      <c r="F8" s="50"/>
      <c r="G8" s="50"/>
      <c r="H8" s="50"/>
      <c r="I8" s="50"/>
      <c r="J8" s="50"/>
      <c r="K8" s="51"/>
    </row>
    <row r="9" spans="1:13" ht="81.75" customHeight="1" x14ac:dyDescent="0.2">
      <c r="B9" s="52" t="s">
        <v>20</v>
      </c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3" s="7" customFormat="1" ht="15" customHeight="1" x14ac:dyDescent="0.2">
      <c r="A10" s="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1"/>
    </row>
    <row r="11" spans="1:13" s="7" customFormat="1" ht="18.75" x14ac:dyDescent="0.25">
      <c r="A11" s="5"/>
      <c r="B11" s="8"/>
      <c r="C11" s="9"/>
      <c r="D11" s="9"/>
      <c r="E11" s="10"/>
      <c r="F11" s="10"/>
      <c r="G11" s="10"/>
      <c r="H11" s="11"/>
      <c r="I11" s="12"/>
      <c r="J11" s="12"/>
      <c r="K11" s="10"/>
    </row>
    <row r="12" spans="1:13" ht="49.5" customHeight="1" x14ac:dyDescent="0.25">
      <c r="A12" s="5"/>
      <c r="B12" s="13"/>
      <c r="C12" s="13"/>
      <c r="D12" s="13"/>
      <c r="E12" s="65" t="s">
        <v>14</v>
      </c>
      <c r="F12" s="65"/>
      <c r="G12" s="65"/>
      <c r="H12" s="65"/>
      <c r="I12" s="31"/>
      <c r="J12" s="32" t="s">
        <v>12</v>
      </c>
      <c r="K12" s="33" t="s">
        <v>15</v>
      </c>
      <c r="L12" s="7"/>
    </row>
    <row r="13" spans="1:13" s="7" customFormat="1" ht="18.75" x14ac:dyDescent="0.2">
      <c r="A13" s="5"/>
      <c r="B13" s="13"/>
      <c r="C13" s="13"/>
      <c r="D13" s="13"/>
      <c r="E13" s="13"/>
      <c r="F13" s="13"/>
      <c r="G13" s="13"/>
      <c r="H13" s="8"/>
      <c r="I13" s="54"/>
      <c r="J13" s="54"/>
      <c r="K13" s="14"/>
      <c r="L13" s="1"/>
    </row>
    <row r="14" spans="1:13" s="7" customFormat="1" ht="18.75" x14ac:dyDescent="0.3">
      <c r="A14" s="1"/>
      <c r="B14" s="15"/>
      <c r="C14" s="8"/>
      <c r="D14" s="8"/>
      <c r="E14" s="8"/>
      <c r="F14" s="8"/>
      <c r="G14" s="8"/>
      <c r="H14" s="8"/>
      <c r="I14" s="26"/>
      <c r="J14" s="26"/>
      <c r="K14" s="14"/>
    </row>
    <row r="15" spans="1:13" ht="18.75" x14ac:dyDescent="0.3">
      <c r="A15" s="7"/>
      <c r="B15" s="16"/>
      <c r="C15" s="17"/>
      <c r="D15" s="17"/>
      <c r="E15" s="17"/>
      <c r="F15" s="17"/>
      <c r="G15" s="17"/>
      <c r="H15" s="18"/>
      <c r="I15" s="19"/>
      <c r="J15" s="19"/>
      <c r="K15" s="20"/>
      <c r="L15" s="7"/>
    </row>
    <row r="16" spans="1:13" ht="18.75" x14ac:dyDescent="0.3">
      <c r="A16" s="7"/>
      <c r="B16" s="16"/>
      <c r="C16" s="16"/>
      <c r="D16" s="17"/>
      <c r="E16" s="21"/>
      <c r="F16" s="21"/>
      <c r="G16" s="22"/>
      <c r="H16" s="23"/>
      <c r="I16" s="24"/>
      <c r="J16" s="25"/>
      <c r="K16" s="24"/>
    </row>
    <row r="17" spans="1:11" ht="18.75" x14ac:dyDescent="0.3">
      <c r="B17" s="15"/>
      <c r="C17" s="16"/>
      <c r="D17" s="17"/>
      <c r="E17" s="21"/>
      <c r="F17" s="21"/>
      <c r="G17" s="22"/>
      <c r="H17" s="24"/>
      <c r="I17" s="24"/>
      <c r="J17" s="24"/>
      <c r="K17" s="24"/>
    </row>
    <row r="18" spans="1:11" ht="18.75" x14ac:dyDescent="0.3">
      <c r="A18" s="7"/>
      <c r="B18" s="16"/>
      <c r="C18" s="17"/>
      <c r="D18" s="17"/>
      <c r="E18" s="17"/>
      <c r="F18" s="17"/>
      <c r="G18" s="17"/>
      <c r="H18" s="18"/>
      <c r="I18" s="17"/>
      <c r="J18" s="17"/>
      <c r="K18" s="20"/>
    </row>
    <row r="19" spans="1:11" ht="18.75" x14ac:dyDescent="0.3">
      <c r="A19" s="7"/>
      <c r="B19" s="16"/>
      <c r="C19" s="16"/>
      <c r="D19" s="17"/>
      <c r="E19" s="21"/>
      <c r="F19" s="21"/>
      <c r="G19" s="22"/>
      <c r="H19" s="23"/>
      <c r="I19" s="24"/>
      <c r="J19" s="25"/>
      <c r="K19" s="24"/>
    </row>
    <row r="20" spans="1:11" ht="18.75" x14ac:dyDescent="0.3">
      <c r="C20" s="16"/>
      <c r="D20" s="17"/>
      <c r="E20" s="21"/>
      <c r="F20" s="21"/>
      <c r="G20" s="22"/>
      <c r="H20" s="23"/>
      <c r="I20" s="24"/>
      <c r="J20" s="25"/>
      <c r="K20" s="24"/>
    </row>
    <row r="21" spans="1:11" ht="18.75" x14ac:dyDescent="0.3">
      <c r="D21" s="17"/>
      <c r="H21" s="18"/>
      <c r="I21" s="17"/>
      <c r="J21" s="17"/>
      <c r="K21" s="20"/>
    </row>
    <row r="22" spans="1:11" ht="18.75" x14ac:dyDescent="0.3">
      <c r="H22" s="23"/>
      <c r="I22" s="24"/>
    </row>
  </sheetData>
  <mergeCells count="13">
    <mergeCell ref="H1:K1"/>
    <mergeCell ref="C8:K8"/>
    <mergeCell ref="B9:L9"/>
    <mergeCell ref="B10:K10"/>
    <mergeCell ref="I13:J13"/>
    <mergeCell ref="C3:K4"/>
    <mergeCell ref="B5:B6"/>
    <mergeCell ref="C5:C6"/>
    <mergeCell ref="D5:D6"/>
    <mergeCell ref="E5:G5"/>
    <mergeCell ref="H5:J5"/>
    <mergeCell ref="E12:H12"/>
    <mergeCell ref="A2:K2"/>
  </mergeCells>
  <pageMargins left="1.6535433070866143" right="0.47244094488188981" top="0.6692913385826772" bottom="0.15748031496062992" header="0.15748031496062992" footer="0.31496062992125984"/>
  <pageSetup paperSize="9" scale="74" firstPageNumber="21474836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cp:lastPrinted>2026-08-18T07:50:48Z</cp:lastPrinted>
  <dcterms:created xsi:type="dcterms:W3CDTF">2014-01-15T18:15:09Z</dcterms:created>
  <dcterms:modified xsi:type="dcterms:W3CDTF">2026-08-21T05:16:55Z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49e371b6-56f7-4f86-a672-223374194ede</vt:lpwstr>
  </property>
</Properties>
</file>