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N7" i="1"/>
  <c r="N8"/>
  <c r="N9"/>
  <c r="N10"/>
  <c r="O10" s="1"/>
  <c r="N11"/>
  <c r="N12"/>
  <c r="N13"/>
  <c r="N14"/>
  <c r="O14" s="1"/>
  <c r="N15"/>
  <c r="N16"/>
  <c r="N17"/>
  <c r="N18"/>
  <c r="O18" s="1"/>
  <c r="N19"/>
  <c r="N20"/>
  <c r="N21"/>
  <c r="N22"/>
  <c r="O22" s="1"/>
  <c r="N23"/>
  <c r="N24"/>
  <c r="N6"/>
  <c r="O6" s="1"/>
  <c r="M7"/>
  <c r="M8"/>
  <c r="M9"/>
  <c r="M10"/>
  <c r="M11"/>
  <c r="M12"/>
  <c r="M13"/>
  <c r="M14"/>
  <c r="M15"/>
  <c r="M16"/>
  <c r="M17"/>
  <c r="M18"/>
  <c r="M19"/>
  <c r="M20"/>
  <c r="M21"/>
  <c r="M22"/>
  <c r="M23"/>
  <c r="M24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6"/>
  <c r="O7"/>
  <c r="O8"/>
  <c r="O9"/>
  <c r="O11"/>
  <c r="O12"/>
  <c r="O13"/>
  <c r="O15"/>
  <c r="O16"/>
  <c r="O17"/>
  <c r="O20"/>
  <c r="O21"/>
  <c r="O23"/>
  <c r="O24"/>
  <c r="M6"/>
</calcChain>
</file>

<file path=xl/sharedStrings.xml><?xml version="1.0" encoding="utf-8"?>
<sst xmlns="http://schemas.openxmlformats.org/spreadsheetml/2006/main" count="87" uniqueCount="49">
  <si>
    <t>№</t>
  </si>
  <si>
    <t>Ед. изм.</t>
  </si>
  <si>
    <t>Цена за единицу изм. с округлением  до сотых долей после запятой (руб.) с НДС</t>
  </si>
  <si>
    <t>В соответствии с п.3.20.1. Методических рекомендаций  НМЦК рассчитана с помощью стандартных функций табличного редактора EXCEL.</t>
  </si>
  <si>
    <t>Количество</t>
  </si>
  <si>
    <t>Сумма, руб.</t>
  </si>
  <si>
    <t>Цена, руб.</t>
  </si>
  <si>
    <t>НМЦК, определенная методом сопоставимых рыночных цен (анализа рынка), с НДС с учетом выделенных лимитов</t>
  </si>
  <si>
    <t>Обоснование начальной (максимальной) цена контракта</t>
  </si>
  <si>
    <t>Определение НМЦК произведено Заказчиком в соответствии с  приказом Министерства экономического развития РФ от 2 октября 2013 г.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</si>
  <si>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НМЦК с НДС</t>
  </si>
  <si>
    <t>Наименование товара (работы, услуги)</t>
  </si>
  <si>
    <t>Н(М)ЦК с НДС составила:</t>
  </si>
  <si>
    <t>шт</t>
  </si>
  <si>
    <t>Код</t>
  </si>
  <si>
    <t>Тип</t>
  </si>
  <si>
    <t>ГРСИ</t>
  </si>
  <si>
    <t>Дозиметры рентгеновского излучения клинические за 1 камеру (406)</t>
  </si>
  <si>
    <t>Центрифуга (А2020071223) обороты</t>
  </si>
  <si>
    <t>Центрифуга (2010006) обороты</t>
  </si>
  <si>
    <t>Центрифуга (5703СМ312397) обороты</t>
  </si>
  <si>
    <t>Центрифуга (температура) (5703СМ312397)</t>
  </si>
  <si>
    <t>Термостат (31461)</t>
  </si>
  <si>
    <t>Стерилизатор воздушный(20174)</t>
  </si>
  <si>
    <t>Стерилизатор воздушный(285)</t>
  </si>
  <si>
    <t>Термошейкер (по температуре) (010119-1403-0133)</t>
  </si>
  <si>
    <t>Термошейкер (по температуре) (440809015)</t>
  </si>
  <si>
    <t>Термошейкер для планшетов (только орбитального типа) обороты (440809015)</t>
  </si>
  <si>
    <t>Центрифуга (5452JI207544,  5452JJ407777, 5452EI082363)</t>
  </si>
  <si>
    <t>Гигрометры психрометрические (АОКО445 , АОКО460)</t>
  </si>
  <si>
    <t>Гигрометры психрометрические (733, 4949, 4953,4952, 924)</t>
  </si>
  <si>
    <t>Стерилизатор паровой (01610310)</t>
  </si>
  <si>
    <t>-</t>
  </si>
  <si>
    <t>Термошейкер для планшетов(только орбитального типа) обороты (010119-1403-0133)</t>
  </si>
  <si>
    <t>Термостат (01040115010013, 01040114120352)</t>
  </si>
  <si>
    <t>Стерилизатор паровой(03880510)</t>
  </si>
  <si>
    <t>Стерилизатор паровой(1551)</t>
  </si>
  <si>
    <t>ДРК-1</t>
  </si>
  <si>
    <t>ВИТ-1</t>
  </si>
  <si>
    <t>ВИТ-2</t>
  </si>
  <si>
    <t>17078-08</t>
  </si>
  <si>
    <t>9364-08</t>
  </si>
  <si>
    <t>КП №б/н от 24 июня 2026 г.</t>
  </si>
  <si>
    <t>Цена, руб./ком. предл., исх. № б/н от 24.06.2026</t>
  </si>
  <si>
    <t>Цена, руб./ком. предл., исх. № 28 от 20.07.2026</t>
  </si>
  <si>
    <t>КП №б/н от 20 июля 2026 г.</t>
  </si>
  <si>
    <t>КП №742 от 20 июля 2026 г.</t>
  </si>
  <si>
    <t>Цена, руб./ком. предл., исх. № б/н от 20.07.2026</t>
  </si>
  <si>
    <t>Запрос цен №0372100038226000169 от 17.07.2026 года размещен в ЕИС zakupki.gov.ru.</t>
  </si>
</sst>
</file>

<file path=xl/styles.xml><?xml version="1.0" encoding="utf-8"?>
<styleSheet xmlns="http://schemas.openxmlformats.org/spreadsheetml/2006/main">
  <numFmts count="2">
    <numFmt numFmtId="164" formatCode="#,##0.00\ _₽"/>
    <numFmt numFmtId="165" formatCode="#,##0.00&quot;р.&quot;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30">
    <xf numFmtId="0" fontId="0" fillId="0" borderId="0" xfId="0"/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164" fontId="6" fillId="0" borderId="0" xfId="0" applyNumberFormat="1" applyFont="1" applyFill="1"/>
    <xf numFmtId="165" fontId="8" fillId="0" borderId="0" xfId="0" applyNumberFormat="1" applyFont="1" applyFill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165" fontId="6" fillId="0" borderId="4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justify" vertical="top" wrapText="1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</cellXfs>
  <cellStyles count="4">
    <cellStyle name="Default" xfId="1"/>
    <cellStyle name="TableStyleLight1" xfId="2"/>
    <cellStyle name="Нейтральный" xfId="3" builtinId="28" customBuiltin="1"/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35" name="Text Box 3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34" name="Text Box 3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33" name="Text Box 30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32" name="Text Box 30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31" name="Text Box 30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30" name="Text Box 30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29" name="Text Box 30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28" name="Text Box 30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27" name="Text Box 30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26" name="Text Box 30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25" name="Text Box 30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24" name="Text Box 30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23" name="Text Box 29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22" name="Text Box 29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21" name="Text Box 29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20" name="Text Box 29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19" name="Text Box 29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18" name="Text Box 29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17" name="Text Box 29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16" name="Text Box 29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15" name="Text Box 29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14" name="Text Box 29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13" name="Text Box 28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12" name="Text Box 28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11" name="Text Box 28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10" name="Text Box 28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09" name="Text Box 28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08" name="Text Box 28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07" name="Text Box 28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06" name="Text Box 28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05" name="Text Box 28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04" name="Text Box 28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03" name="Text Box 27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00" name="Text Box 2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99" name="Text Box 2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98" name="Text Box 2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97" name="Text Box 2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96" name="Text Box 2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95" name="Text Box 2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94" name="Text Box 2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93" name="Text Box 2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92" name="Text Box 2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91" name="Text Box 2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90" name="Text Box 2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89" name="Text Box 2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88" name="Text Box 2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87" name="Text Box 2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86" name="Text Box 2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85" name="Text Box 2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84" name="Text Box 2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83" name="Text Box 2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82" name="Text Box 2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81" name="Text Box 2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80" name="Text Box 2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79" name="Text Box 2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78" name="Text Box 2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77" name="Text Box 2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76" name="Text Box 2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75" name="Text Box 2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74" name="Text Box 2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73" name="Text Box 2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72" name="Text Box 2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71" name="Text Box 2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70" name="Text Box 2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69" name="Text Box 2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68" name="Text Box 2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67" name="Text Box 2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66" name="Text Box 2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65" name="Text Box 2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64" name="Text Box 2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63" name="Text Box 2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62" name="Text Box 2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61" name="Text Box 2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60" name="Text Box 2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59" name="Text Box 2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58" name="Text 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57" name="Text 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56" name="Text 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55" name="Text 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54" name="Text 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53" name="Text 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52" name="Text 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51" name="Text 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50" name="Text 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49" name="Text 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48" name="Text 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47" name="Text 1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46" name="Text 1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45" name="Text 1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44" name="Text 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43" name="Text 1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42" name="Text 1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41" name="Text 1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40" name="Text 1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39" name="Text 2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38" name="Text 2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37" name="Text 2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36" name="Text 2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35" name="Text 2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34" name="Text 2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33" name="Text 2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32" name="Text 2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31" name="Text 2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30" name="Text 2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29" name="Text 3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28" name="Text 3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27" name="Text 3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26" name="Text 3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25" name="Text 3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24" name="Text 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23" name="Text 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22" name="Text 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21" name="Text 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20" name="Text 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19" name="Text 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18" name="Text 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17" name="Text 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16" name="Text 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15" name="Text 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14" name="Text 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13" name="Text 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12" name="Text 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11" name="Text 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10" name="Text 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09" name="Text 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08" name="Text 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07" name="Text 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06" name="Text 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05" name="Text 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04" name="Text 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03" name="Text 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02" name="Text 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01" name="Text 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200" name="Text 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99" name="Text 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98" name="Text 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97" name="Text 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96" name="Text 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95" name="Text 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94" name="Text 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93" name="Text 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92" name="Text 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91" name="Text 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90" name="Text 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89" name="Text 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88" name="Text 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87" name="Text 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86" name="Text 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85" name="Text 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84" name="Text 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83" name="Text 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182" name="Text 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39" name="Text Box 3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72774" cy="188190"/>
    <xdr:sp macro="" textlink="">
      <xdr:nvSpPr>
        <xdr:cNvPr id="1338" name="Text 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58" name="Text Box 3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59" name="Text Box 3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60" name="Text Box 30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61" name="Text Box 30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62" name="Text Box 30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63" name="Text Box 30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64" name="Text Box 30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65" name="Text Box 30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66" name="Text Box 30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67" name="Text Box 30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68" name="Text Box 30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69" name="Text Box 30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70" name="Text Box 29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71" name="Text Box 29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72" name="Text Box 29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73" name="Text Box 29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74" name="Text Box 29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75" name="Text Box 29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76" name="Text Box 29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77" name="Text Box 29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78" name="Text Box 29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79" name="Text Box 29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80" name="Text Box 28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81" name="Text Box 28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82" name="Text Box 28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83" name="Text Box 28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84" name="Text Box 28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85" name="Text Box 28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86" name="Text Box 28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87" name="Text Box 28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88" name="Text Box 28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89" name="Text Box 28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90" name="Text Box 27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91" name="Text Box 2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92" name="Text Box 2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93" name="Text Box 2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94" name="Text Box 2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95" name="Text Box 2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96" name="Text Box 2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97" name="Text Box 2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98" name="Text Box 2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199" name="Text Box 2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00" name="Text Box 2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01" name="Text Box 2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02" name="Text Box 2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03" name="Text Box 2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04" name="Text Box 2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05" name="Text Box 2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06" name="Text Box 2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07" name="Text Box 2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08" name="Text Box 2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09" name="Text Box 2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10" name="Text Box 2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11" name="Text Box 2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12" name="Text Box 2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13" name="Text Box 2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14" name="Text Box 2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15" name="Text Box 2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16" name="Text Box 2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17" name="Text Box 2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18" name="Text Box 2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19" name="Text Box 2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20" name="Text Box 2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21" name="Text Box 2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22" name="Text Box 2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23" name="Text Box 2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24" name="Text Box 2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25" name="Text Box 2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26" name="Text Box 2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27" name="Text Box 2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28" name="Text Box 2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29" name="Text Box 2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30" name="Text Box 2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31" name="Text Box 2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32" name="Text Box 2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33" name="Text Box 2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34" name="Text Box 2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35" name="Text 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36" name="Text 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37" name="Text 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38" name="Text 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39" name="Text 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40" name="Text 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41" name="Text 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42" name="Text 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43" name="Text 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44" name="Text 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45" name="Text 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46" name="Text 1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47" name="Text 1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48" name="Text 1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49" name="Text 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50" name="Text 1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51" name="Text 1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52" name="Text 1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53" name="Text 1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54" name="Text 2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55" name="Text 2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56" name="Text 2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57" name="Text 2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58" name="Text 2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59" name="Text 2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60" name="Text 2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61" name="Text 2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62" name="Text 2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63" name="Text 2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64" name="Text 3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65" name="Text 3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66" name="Text 3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67" name="Text 3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68" name="Text 3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69" name="Text 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70" name="Text 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71" name="Text 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72" name="Text 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73" name="Text 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74" name="Text 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75" name="Text 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76" name="Text 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77" name="Text 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78" name="Text 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79" name="Text 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80" name="Text 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81" name="Text 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82" name="Text 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83" name="Text 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84" name="Text 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85" name="Text 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86" name="Text 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87" name="Text 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88" name="Text 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89" name="Text 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90" name="Text 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91" name="Text 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92" name="Text 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93" name="Text 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94" name="Text 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95" name="Text 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96" name="Text 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97" name="Text 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98" name="Text 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299" name="Text 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00" name="Text 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01" name="Text 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02" name="Text 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03" name="Text 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04" name="Text 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05" name="Text 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06" name="Text 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07" name="Text 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08" name="Text 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09" name="Text 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10" name="Text 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11" name="Text 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12" name="Text Box 3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2774" cy="188190"/>
    <xdr:sp macro="" textlink="">
      <xdr:nvSpPr>
        <xdr:cNvPr id="313" name="Text 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8"/>
  <sheetViews>
    <sheetView tabSelected="1" topLeftCell="A13" zoomScale="110" zoomScaleNormal="110" workbookViewId="0">
      <selection activeCell="R20" sqref="R20"/>
    </sheetView>
  </sheetViews>
  <sheetFormatPr defaultRowHeight="15"/>
  <cols>
    <col min="1" max="1" width="4.28515625" style="2" customWidth="1"/>
    <col min="2" max="2" width="10" style="2" customWidth="1"/>
    <col min="3" max="3" width="31.140625" style="1" customWidth="1"/>
    <col min="4" max="4" width="11.140625" style="1" customWidth="1"/>
    <col min="5" max="5" width="10.28515625" style="1" customWidth="1"/>
    <col min="6" max="6" width="12.5703125" style="1" customWidth="1"/>
    <col min="7" max="7" width="8.7109375" style="2" customWidth="1"/>
    <col min="8" max="8" width="12.7109375" style="2" customWidth="1"/>
    <col min="9" max="9" width="13.85546875" style="2" customWidth="1"/>
    <col min="10" max="10" width="11.5703125" style="2" customWidth="1"/>
    <col min="11" max="11" width="11.7109375" style="2" customWidth="1"/>
    <col min="12" max="12" width="11.5703125" style="8" customWidth="1"/>
    <col min="13" max="13" width="11.7109375" style="4" customWidth="1"/>
    <col min="14" max="14" width="17.7109375" style="3" customWidth="1"/>
    <col min="15" max="15" width="15" style="2" customWidth="1"/>
    <col min="16" max="16384" width="9.140625" style="2"/>
  </cols>
  <sheetData>
    <row r="1" spans="1:15" ht="11.25" customHeight="1">
      <c r="A1" s="18" t="s">
        <v>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1.2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58.5" customHeight="1">
      <c r="A3" s="19" t="s">
        <v>0</v>
      </c>
      <c r="B3" s="19" t="s">
        <v>14</v>
      </c>
      <c r="C3" s="21" t="s">
        <v>11</v>
      </c>
      <c r="D3" s="19" t="s">
        <v>15</v>
      </c>
      <c r="E3" s="19" t="s">
        <v>16</v>
      </c>
      <c r="F3" s="19" t="s">
        <v>4</v>
      </c>
      <c r="G3" s="19" t="s">
        <v>1</v>
      </c>
      <c r="H3" s="19" t="s">
        <v>43</v>
      </c>
      <c r="I3" s="19"/>
      <c r="J3" s="19" t="s">
        <v>44</v>
      </c>
      <c r="K3" s="19"/>
      <c r="L3" s="19" t="s">
        <v>47</v>
      </c>
      <c r="M3" s="19"/>
      <c r="N3" s="21" t="s">
        <v>7</v>
      </c>
      <c r="O3" s="24"/>
    </row>
    <row r="4" spans="1:15" ht="40.5" customHeight="1">
      <c r="A4" s="19"/>
      <c r="B4" s="19"/>
      <c r="C4" s="21"/>
      <c r="D4" s="19"/>
      <c r="E4" s="19"/>
      <c r="F4" s="19"/>
      <c r="G4" s="19"/>
      <c r="H4" s="25" t="s">
        <v>42</v>
      </c>
      <c r="I4" s="25"/>
      <c r="J4" s="25" t="s">
        <v>45</v>
      </c>
      <c r="K4" s="25"/>
      <c r="L4" s="25" t="s">
        <v>46</v>
      </c>
      <c r="M4" s="25"/>
      <c r="N4" s="19" t="s">
        <v>2</v>
      </c>
      <c r="O4" s="19" t="s">
        <v>10</v>
      </c>
    </row>
    <row r="5" spans="1:15" ht="45" customHeight="1">
      <c r="A5" s="20"/>
      <c r="B5" s="20"/>
      <c r="C5" s="22"/>
      <c r="D5" s="20"/>
      <c r="E5" s="20"/>
      <c r="F5" s="20"/>
      <c r="G5" s="20"/>
      <c r="H5" s="7" t="s">
        <v>6</v>
      </c>
      <c r="I5" s="7" t="s">
        <v>5</v>
      </c>
      <c r="J5" s="7" t="s">
        <v>6</v>
      </c>
      <c r="K5" s="7" t="s">
        <v>5</v>
      </c>
      <c r="L5" s="7" t="s">
        <v>6</v>
      </c>
      <c r="M5" s="7" t="s">
        <v>5</v>
      </c>
      <c r="N5" s="20"/>
      <c r="O5" s="20"/>
    </row>
    <row r="6" spans="1:15" ht="45" customHeight="1">
      <c r="A6" s="12">
        <v>1</v>
      </c>
      <c r="B6" s="15">
        <v>380680100</v>
      </c>
      <c r="C6" s="14" t="s">
        <v>17</v>
      </c>
      <c r="D6" s="10" t="s">
        <v>37</v>
      </c>
      <c r="E6" s="10" t="s">
        <v>40</v>
      </c>
      <c r="F6" s="12">
        <v>1</v>
      </c>
      <c r="G6" s="12" t="s">
        <v>13</v>
      </c>
      <c r="H6" s="13">
        <v>12653.63</v>
      </c>
      <c r="I6" s="13">
        <f>F6*H6</f>
        <v>12653.63</v>
      </c>
      <c r="J6" s="13">
        <v>15310.89</v>
      </c>
      <c r="K6" s="13">
        <f>F6*J6</f>
        <v>15310.89</v>
      </c>
      <c r="L6" s="13">
        <v>16000</v>
      </c>
      <c r="M6" s="13">
        <f>(F6*L6)</f>
        <v>16000</v>
      </c>
      <c r="N6" s="5">
        <f>AVERAGE(H6,J6,L6)</f>
        <v>14654.839999999998</v>
      </c>
      <c r="O6" s="6">
        <f t="shared" ref="O6:O24" si="0">N6*F6</f>
        <v>14654.839999999998</v>
      </c>
    </row>
    <row r="7" spans="1:15" ht="18.75" customHeight="1">
      <c r="A7" s="12">
        <v>2</v>
      </c>
      <c r="B7" s="15" t="s">
        <v>32</v>
      </c>
      <c r="C7" s="14" t="s">
        <v>18</v>
      </c>
      <c r="D7" s="9"/>
      <c r="E7" s="10"/>
      <c r="F7" s="12">
        <v>1</v>
      </c>
      <c r="G7" s="12" t="s">
        <v>13</v>
      </c>
      <c r="H7" s="13">
        <v>12248.8</v>
      </c>
      <c r="I7" s="13">
        <f t="shared" ref="I7:I24" si="1">F7*H7</f>
        <v>12248.8</v>
      </c>
      <c r="J7" s="13">
        <v>14821.05</v>
      </c>
      <c r="K7" s="13">
        <f t="shared" ref="K7:K24" si="2">F7*J7</f>
        <v>14821.05</v>
      </c>
      <c r="L7" s="13">
        <v>8700</v>
      </c>
      <c r="M7" s="13">
        <f t="shared" ref="M7:M24" si="3">(F7*L7)</f>
        <v>8700</v>
      </c>
      <c r="N7" s="5">
        <f t="shared" ref="N7:N24" si="4">AVERAGE(H7,J7,L7)</f>
        <v>11923.283333333333</v>
      </c>
      <c r="O7" s="6">
        <f t="shared" si="0"/>
        <v>11923.283333333333</v>
      </c>
    </row>
    <row r="8" spans="1:15" ht="19.5" customHeight="1">
      <c r="A8" s="12">
        <v>3</v>
      </c>
      <c r="B8" s="15" t="s">
        <v>32</v>
      </c>
      <c r="C8" s="14" t="s">
        <v>19</v>
      </c>
      <c r="D8" s="9"/>
      <c r="E8" s="10"/>
      <c r="F8" s="12">
        <v>1</v>
      </c>
      <c r="G8" s="12" t="s">
        <v>13</v>
      </c>
      <c r="H8" s="13">
        <v>12248.8</v>
      </c>
      <c r="I8" s="13">
        <f t="shared" si="1"/>
        <v>12248.8</v>
      </c>
      <c r="J8" s="13">
        <v>14821.05</v>
      </c>
      <c r="K8" s="13">
        <f t="shared" si="2"/>
        <v>14821.05</v>
      </c>
      <c r="L8" s="13">
        <v>8700</v>
      </c>
      <c r="M8" s="13">
        <f t="shared" si="3"/>
        <v>8700</v>
      </c>
      <c r="N8" s="5">
        <f t="shared" si="4"/>
        <v>11923.283333333333</v>
      </c>
      <c r="O8" s="6">
        <f t="shared" si="0"/>
        <v>11923.283333333333</v>
      </c>
    </row>
    <row r="9" spans="1:15" ht="30" customHeight="1">
      <c r="A9" s="12">
        <v>4</v>
      </c>
      <c r="B9" s="15" t="s">
        <v>32</v>
      </c>
      <c r="C9" s="14" t="s">
        <v>20</v>
      </c>
      <c r="D9" s="9"/>
      <c r="E9" s="10"/>
      <c r="F9" s="12">
        <v>1</v>
      </c>
      <c r="G9" s="12" t="s">
        <v>13</v>
      </c>
      <c r="H9" s="13">
        <v>12248.8</v>
      </c>
      <c r="I9" s="13">
        <f t="shared" si="1"/>
        <v>12248.8</v>
      </c>
      <c r="J9" s="13">
        <v>14821.05</v>
      </c>
      <c r="K9" s="13">
        <f t="shared" si="2"/>
        <v>14821.05</v>
      </c>
      <c r="L9" s="13">
        <v>8700</v>
      </c>
      <c r="M9" s="13">
        <f t="shared" si="3"/>
        <v>8700</v>
      </c>
      <c r="N9" s="5">
        <f t="shared" si="4"/>
        <v>11923.283333333333</v>
      </c>
      <c r="O9" s="6">
        <f t="shared" si="0"/>
        <v>11923.283333333333</v>
      </c>
    </row>
    <row r="10" spans="1:15" ht="27" customHeight="1">
      <c r="A10" s="12">
        <v>5</v>
      </c>
      <c r="B10" s="15" t="s">
        <v>32</v>
      </c>
      <c r="C10" s="14" t="s">
        <v>21</v>
      </c>
      <c r="D10" s="9"/>
      <c r="E10" s="10"/>
      <c r="F10" s="12">
        <v>1</v>
      </c>
      <c r="G10" s="12" t="s">
        <v>13</v>
      </c>
      <c r="H10" s="13">
        <v>9198.7999999999993</v>
      </c>
      <c r="I10" s="13">
        <f t="shared" si="1"/>
        <v>9198.7999999999993</v>
      </c>
      <c r="J10" s="13">
        <v>11130.55</v>
      </c>
      <c r="K10" s="13">
        <f t="shared" si="2"/>
        <v>11130.55</v>
      </c>
      <c r="L10" s="13">
        <v>8700</v>
      </c>
      <c r="M10" s="13">
        <f t="shared" si="3"/>
        <v>8700</v>
      </c>
      <c r="N10" s="5">
        <f t="shared" si="4"/>
        <v>9676.4499999999989</v>
      </c>
      <c r="O10" s="6">
        <f t="shared" si="0"/>
        <v>9676.4499999999989</v>
      </c>
    </row>
    <row r="11" spans="1:15" ht="20.25" customHeight="1">
      <c r="A11" s="12">
        <v>6</v>
      </c>
      <c r="B11" s="15" t="s">
        <v>32</v>
      </c>
      <c r="C11" s="14" t="s">
        <v>22</v>
      </c>
      <c r="D11" s="11"/>
      <c r="E11" s="10"/>
      <c r="F11" s="12">
        <v>1</v>
      </c>
      <c r="G11" s="12" t="s">
        <v>13</v>
      </c>
      <c r="H11" s="13">
        <v>9198.7999999999993</v>
      </c>
      <c r="I11" s="13">
        <f t="shared" si="1"/>
        <v>9198.7999999999993</v>
      </c>
      <c r="J11" s="13">
        <v>11130.55</v>
      </c>
      <c r="K11" s="13">
        <f t="shared" si="2"/>
        <v>11130.55</v>
      </c>
      <c r="L11" s="13">
        <v>8700</v>
      </c>
      <c r="M11" s="13">
        <f t="shared" si="3"/>
        <v>8700</v>
      </c>
      <c r="N11" s="5">
        <f t="shared" si="4"/>
        <v>9676.4499999999989</v>
      </c>
      <c r="O11" s="6">
        <f t="shared" si="0"/>
        <v>9676.4499999999989</v>
      </c>
    </row>
    <row r="12" spans="1:15" ht="18.75" customHeight="1">
      <c r="A12" s="12">
        <v>7</v>
      </c>
      <c r="B12" s="15" t="s">
        <v>32</v>
      </c>
      <c r="C12" s="14" t="s">
        <v>23</v>
      </c>
      <c r="D12" s="9"/>
      <c r="E12" s="10"/>
      <c r="F12" s="12">
        <v>1</v>
      </c>
      <c r="G12" s="12" t="s">
        <v>13</v>
      </c>
      <c r="H12" s="13">
        <v>9198.7999999999993</v>
      </c>
      <c r="I12" s="13">
        <f t="shared" si="1"/>
        <v>9198.7999999999993</v>
      </c>
      <c r="J12" s="13">
        <v>11130.55</v>
      </c>
      <c r="K12" s="13">
        <f t="shared" si="2"/>
        <v>11130.55</v>
      </c>
      <c r="L12" s="13">
        <v>8700</v>
      </c>
      <c r="M12" s="13">
        <f t="shared" si="3"/>
        <v>8700</v>
      </c>
      <c r="N12" s="5">
        <f t="shared" si="4"/>
        <v>9676.4499999999989</v>
      </c>
      <c r="O12" s="6">
        <f t="shared" si="0"/>
        <v>9676.4499999999989</v>
      </c>
    </row>
    <row r="13" spans="1:15" ht="15.75" customHeight="1">
      <c r="A13" s="12">
        <v>8</v>
      </c>
      <c r="B13" s="15" t="s">
        <v>32</v>
      </c>
      <c r="C13" s="14" t="s">
        <v>24</v>
      </c>
      <c r="D13" s="9"/>
      <c r="E13" s="10"/>
      <c r="F13" s="12">
        <v>1</v>
      </c>
      <c r="G13" s="12" t="s">
        <v>13</v>
      </c>
      <c r="H13" s="13">
        <v>9198.7999999999993</v>
      </c>
      <c r="I13" s="13">
        <f t="shared" si="1"/>
        <v>9198.7999999999993</v>
      </c>
      <c r="J13" s="13">
        <v>11130.55</v>
      </c>
      <c r="K13" s="13">
        <f t="shared" si="2"/>
        <v>11130.55</v>
      </c>
      <c r="L13" s="13">
        <v>8700</v>
      </c>
      <c r="M13" s="13">
        <f t="shared" si="3"/>
        <v>8700</v>
      </c>
      <c r="N13" s="5">
        <f t="shared" si="4"/>
        <v>9676.4499999999989</v>
      </c>
      <c r="O13" s="6">
        <f t="shared" si="0"/>
        <v>9676.4499999999989</v>
      </c>
    </row>
    <row r="14" spans="1:15" ht="32.25" customHeight="1">
      <c r="A14" s="12">
        <v>9</v>
      </c>
      <c r="B14" s="15" t="s">
        <v>32</v>
      </c>
      <c r="C14" s="14" t="s">
        <v>25</v>
      </c>
      <c r="D14" s="9"/>
      <c r="E14" s="10"/>
      <c r="F14" s="12">
        <v>1</v>
      </c>
      <c r="G14" s="12" t="s">
        <v>13</v>
      </c>
      <c r="H14" s="13">
        <v>9198.7999999999993</v>
      </c>
      <c r="I14" s="13">
        <f t="shared" si="1"/>
        <v>9198.7999999999993</v>
      </c>
      <c r="J14" s="13">
        <v>11130.55</v>
      </c>
      <c r="K14" s="13">
        <f t="shared" si="2"/>
        <v>11130.55</v>
      </c>
      <c r="L14" s="13">
        <v>8700</v>
      </c>
      <c r="M14" s="13">
        <f t="shared" si="3"/>
        <v>8700</v>
      </c>
      <c r="N14" s="5">
        <f t="shared" si="4"/>
        <v>9676.4499999999989</v>
      </c>
      <c r="O14" s="6">
        <f t="shared" si="0"/>
        <v>9676.4499999999989</v>
      </c>
    </row>
    <row r="15" spans="1:15" ht="41.25" customHeight="1">
      <c r="A15" s="12">
        <v>10</v>
      </c>
      <c r="B15" s="15" t="s">
        <v>32</v>
      </c>
      <c r="C15" s="14" t="s">
        <v>33</v>
      </c>
      <c r="D15" s="9"/>
      <c r="E15" s="10"/>
      <c r="F15" s="12">
        <v>1</v>
      </c>
      <c r="G15" s="12" t="s">
        <v>13</v>
      </c>
      <c r="H15" s="13">
        <v>12248.8</v>
      </c>
      <c r="I15" s="13">
        <f t="shared" si="1"/>
        <v>12248.8</v>
      </c>
      <c r="J15" s="13">
        <v>14821.05</v>
      </c>
      <c r="K15" s="13">
        <f t="shared" si="2"/>
        <v>14821.05</v>
      </c>
      <c r="L15" s="13">
        <v>8700</v>
      </c>
      <c r="M15" s="13">
        <f t="shared" si="3"/>
        <v>8700</v>
      </c>
      <c r="N15" s="5">
        <f t="shared" si="4"/>
        <v>11923.283333333333</v>
      </c>
      <c r="O15" s="6">
        <f t="shared" si="0"/>
        <v>11923.283333333333</v>
      </c>
    </row>
    <row r="16" spans="1:15" ht="31.5" customHeight="1">
      <c r="A16" s="12">
        <v>11</v>
      </c>
      <c r="B16" s="15" t="s">
        <v>32</v>
      </c>
      <c r="C16" s="14" t="s">
        <v>26</v>
      </c>
      <c r="D16" s="9"/>
      <c r="E16" s="10"/>
      <c r="F16" s="12">
        <v>1</v>
      </c>
      <c r="G16" s="12" t="s">
        <v>13</v>
      </c>
      <c r="H16" s="13">
        <v>9198.7999999999993</v>
      </c>
      <c r="I16" s="13">
        <f t="shared" si="1"/>
        <v>9198.7999999999993</v>
      </c>
      <c r="J16" s="13">
        <v>11130.55</v>
      </c>
      <c r="K16" s="13">
        <f t="shared" si="2"/>
        <v>11130.55</v>
      </c>
      <c r="L16" s="13">
        <v>8700</v>
      </c>
      <c r="M16" s="13">
        <f t="shared" si="3"/>
        <v>8700</v>
      </c>
      <c r="N16" s="5">
        <f t="shared" si="4"/>
        <v>9676.4499999999989</v>
      </c>
      <c r="O16" s="6">
        <f t="shared" si="0"/>
        <v>9676.4499999999989</v>
      </c>
    </row>
    <row r="17" spans="1:15" ht="45" customHeight="1">
      <c r="A17" s="12">
        <v>12</v>
      </c>
      <c r="B17" s="15" t="s">
        <v>32</v>
      </c>
      <c r="C17" s="14" t="s">
        <v>27</v>
      </c>
      <c r="D17" s="9"/>
      <c r="E17" s="10"/>
      <c r="F17" s="12">
        <v>1</v>
      </c>
      <c r="G17" s="12" t="s">
        <v>13</v>
      </c>
      <c r="H17" s="13">
        <v>12248.8</v>
      </c>
      <c r="I17" s="13">
        <f t="shared" si="1"/>
        <v>12248.8</v>
      </c>
      <c r="J17" s="13">
        <v>14821.05</v>
      </c>
      <c r="K17" s="13">
        <f t="shared" si="2"/>
        <v>14821.05</v>
      </c>
      <c r="L17" s="13">
        <v>8700</v>
      </c>
      <c r="M17" s="13">
        <f t="shared" si="3"/>
        <v>8700</v>
      </c>
      <c r="N17" s="5">
        <f t="shared" si="4"/>
        <v>11923.283333333333</v>
      </c>
      <c r="O17" s="6">
        <f t="shared" si="0"/>
        <v>11923.283333333333</v>
      </c>
    </row>
    <row r="18" spans="1:15" ht="28.5" customHeight="1">
      <c r="A18" s="12">
        <v>13</v>
      </c>
      <c r="B18" s="15" t="s">
        <v>32</v>
      </c>
      <c r="C18" s="14" t="s">
        <v>34</v>
      </c>
      <c r="D18" s="9"/>
      <c r="E18" s="10"/>
      <c r="F18" s="12">
        <v>2</v>
      </c>
      <c r="G18" s="12" t="s">
        <v>13</v>
      </c>
      <c r="H18" s="13">
        <v>9198.7999999999993</v>
      </c>
      <c r="I18" s="13">
        <f t="shared" si="1"/>
        <v>18397.599999999999</v>
      </c>
      <c r="J18" s="13">
        <v>11130.55</v>
      </c>
      <c r="K18" s="13">
        <f t="shared" si="2"/>
        <v>22261.1</v>
      </c>
      <c r="L18" s="13">
        <v>8700</v>
      </c>
      <c r="M18" s="13">
        <f t="shared" si="3"/>
        <v>17400</v>
      </c>
      <c r="N18" s="5">
        <f t="shared" si="4"/>
        <v>9676.4499999999989</v>
      </c>
      <c r="O18" s="6">
        <f t="shared" si="0"/>
        <v>19352.899999999998</v>
      </c>
    </row>
    <row r="19" spans="1:15" ht="29.25" customHeight="1">
      <c r="A19" s="12">
        <v>14</v>
      </c>
      <c r="B19" s="15" t="s">
        <v>32</v>
      </c>
      <c r="C19" s="14" t="s">
        <v>28</v>
      </c>
      <c r="D19" s="9"/>
      <c r="E19" s="10"/>
      <c r="F19" s="12">
        <v>3</v>
      </c>
      <c r="G19" s="12" t="s">
        <v>13</v>
      </c>
      <c r="H19" s="13">
        <v>12248.8</v>
      </c>
      <c r="I19" s="13">
        <f t="shared" si="1"/>
        <v>36746.399999999994</v>
      </c>
      <c r="J19" s="13">
        <v>14821.05</v>
      </c>
      <c r="K19" s="13">
        <f t="shared" si="2"/>
        <v>44463.149999999994</v>
      </c>
      <c r="L19" s="13">
        <v>8700</v>
      </c>
      <c r="M19" s="13">
        <f t="shared" si="3"/>
        <v>26100</v>
      </c>
      <c r="N19" s="5">
        <f t="shared" si="4"/>
        <v>11923.283333333333</v>
      </c>
      <c r="O19" s="6">
        <v>35769.839999999997</v>
      </c>
    </row>
    <row r="20" spans="1:15" ht="32.25" customHeight="1">
      <c r="A20" s="12">
        <v>15</v>
      </c>
      <c r="B20" s="15">
        <v>314170400</v>
      </c>
      <c r="C20" s="14" t="s">
        <v>29</v>
      </c>
      <c r="D20" s="10" t="s">
        <v>38</v>
      </c>
      <c r="E20" s="15" t="s">
        <v>41</v>
      </c>
      <c r="F20" s="12">
        <v>2</v>
      </c>
      <c r="G20" s="12" t="s">
        <v>13</v>
      </c>
      <c r="H20" s="13">
        <v>453.53500000000003</v>
      </c>
      <c r="I20" s="13">
        <f t="shared" si="1"/>
        <v>907.07</v>
      </c>
      <c r="J20" s="13">
        <v>548.77499999999998</v>
      </c>
      <c r="K20" s="13">
        <f t="shared" si="2"/>
        <v>1097.55</v>
      </c>
      <c r="L20" s="13">
        <v>800</v>
      </c>
      <c r="M20" s="13">
        <f t="shared" si="3"/>
        <v>1600</v>
      </c>
      <c r="N20" s="5">
        <f t="shared" si="4"/>
        <v>600.77</v>
      </c>
      <c r="O20" s="6">
        <f t="shared" si="0"/>
        <v>1201.54</v>
      </c>
    </row>
    <row r="21" spans="1:15" ht="30" customHeight="1">
      <c r="A21" s="12">
        <v>16</v>
      </c>
      <c r="B21" s="15">
        <v>314170400</v>
      </c>
      <c r="C21" s="14" t="s">
        <v>30</v>
      </c>
      <c r="D21" s="10" t="s">
        <v>39</v>
      </c>
      <c r="E21" s="15" t="s">
        <v>41</v>
      </c>
      <c r="F21" s="12">
        <v>5</v>
      </c>
      <c r="G21" s="12" t="s">
        <v>13</v>
      </c>
      <c r="H21" s="13">
        <v>453.53500000000003</v>
      </c>
      <c r="I21" s="13">
        <f t="shared" si="1"/>
        <v>2267.6750000000002</v>
      </c>
      <c r="J21" s="13">
        <v>548.77499999999998</v>
      </c>
      <c r="K21" s="13">
        <f t="shared" si="2"/>
        <v>2743.875</v>
      </c>
      <c r="L21" s="13">
        <v>800</v>
      </c>
      <c r="M21" s="13">
        <f t="shared" si="3"/>
        <v>4000</v>
      </c>
      <c r="N21" s="5">
        <f t="shared" si="4"/>
        <v>600.77</v>
      </c>
      <c r="O21" s="6">
        <f t="shared" si="0"/>
        <v>3003.85</v>
      </c>
    </row>
    <row r="22" spans="1:15" ht="20.25" customHeight="1">
      <c r="A22" s="12">
        <v>17</v>
      </c>
      <c r="B22" s="15" t="s">
        <v>32</v>
      </c>
      <c r="C22" s="14" t="s">
        <v>31</v>
      </c>
      <c r="D22" s="9"/>
      <c r="E22" s="10"/>
      <c r="F22" s="12">
        <v>1</v>
      </c>
      <c r="G22" s="12" t="s">
        <v>13</v>
      </c>
      <c r="H22" s="13">
        <v>9198.7999999999993</v>
      </c>
      <c r="I22" s="13">
        <f t="shared" si="1"/>
        <v>9198.7999999999993</v>
      </c>
      <c r="J22" s="13">
        <v>11130.55</v>
      </c>
      <c r="K22" s="13">
        <f t="shared" si="2"/>
        <v>11130.55</v>
      </c>
      <c r="L22" s="13">
        <v>8700</v>
      </c>
      <c r="M22" s="13">
        <f t="shared" si="3"/>
        <v>8700</v>
      </c>
      <c r="N22" s="5">
        <f t="shared" si="4"/>
        <v>9676.4499999999989</v>
      </c>
      <c r="O22" s="6">
        <f t="shared" si="0"/>
        <v>9676.4499999999989</v>
      </c>
    </row>
    <row r="23" spans="1:15" ht="21" customHeight="1">
      <c r="A23" s="12">
        <v>18</v>
      </c>
      <c r="B23" s="15" t="s">
        <v>32</v>
      </c>
      <c r="C23" s="14" t="s">
        <v>35</v>
      </c>
      <c r="D23" s="9"/>
      <c r="E23" s="10"/>
      <c r="F23" s="12">
        <v>1</v>
      </c>
      <c r="G23" s="12" t="s">
        <v>13</v>
      </c>
      <c r="H23" s="13">
        <v>9198.7999999999993</v>
      </c>
      <c r="I23" s="13">
        <f t="shared" si="1"/>
        <v>9198.7999999999993</v>
      </c>
      <c r="J23" s="13">
        <v>11130.55</v>
      </c>
      <c r="K23" s="13">
        <f t="shared" si="2"/>
        <v>11130.55</v>
      </c>
      <c r="L23" s="13">
        <v>8700</v>
      </c>
      <c r="M23" s="13">
        <f t="shared" si="3"/>
        <v>8700</v>
      </c>
      <c r="N23" s="5">
        <f t="shared" si="4"/>
        <v>9676.4499999999989</v>
      </c>
      <c r="O23" s="6">
        <f t="shared" si="0"/>
        <v>9676.4499999999989</v>
      </c>
    </row>
    <row r="24" spans="1:15" ht="18.75" customHeight="1">
      <c r="A24" s="12">
        <v>19</v>
      </c>
      <c r="B24" s="15" t="s">
        <v>32</v>
      </c>
      <c r="C24" s="14" t="s">
        <v>36</v>
      </c>
      <c r="D24" s="9"/>
      <c r="E24" s="10"/>
      <c r="F24" s="12">
        <v>1</v>
      </c>
      <c r="G24" s="12" t="s">
        <v>13</v>
      </c>
      <c r="H24" s="13">
        <v>9198.7999999999993</v>
      </c>
      <c r="I24" s="13">
        <f t="shared" si="1"/>
        <v>9198.7999999999993</v>
      </c>
      <c r="J24" s="13">
        <v>11130.55</v>
      </c>
      <c r="K24" s="13">
        <f t="shared" si="2"/>
        <v>11130.55</v>
      </c>
      <c r="L24" s="13">
        <v>8700</v>
      </c>
      <c r="M24" s="13">
        <f t="shared" si="3"/>
        <v>8700</v>
      </c>
      <c r="N24" s="5">
        <f t="shared" si="4"/>
        <v>9676.4499999999989</v>
      </c>
      <c r="O24" s="6">
        <f t="shared" si="0"/>
        <v>9676.4499999999989</v>
      </c>
    </row>
    <row r="25" spans="1:15">
      <c r="A25" s="23" t="s">
        <v>12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6">
        <v>220687.42</v>
      </c>
    </row>
    <row r="26" spans="1:15" ht="30.75" customHeight="1">
      <c r="A26" s="29" t="s">
        <v>9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15" ht="18" customHeight="1">
      <c r="A27" s="26" t="s">
        <v>48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</row>
    <row r="28" spans="1:15" ht="16.5" customHeight="1">
      <c r="A28" s="17" t="s">
        <v>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</sheetData>
  <sheetProtection selectLockedCells="1" selectUnlockedCells="1"/>
  <mergeCells count="21">
    <mergeCell ref="H3:I3"/>
    <mergeCell ref="H4:I4"/>
    <mergeCell ref="J3:K3"/>
    <mergeCell ref="J4:K4"/>
    <mergeCell ref="A26:O26"/>
    <mergeCell ref="A28:O28"/>
    <mergeCell ref="A1:O2"/>
    <mergeCell ref="O4:O5"/>
    <mergeCell ref="N4:N5"/>
    <mergeCell ref="A3:A5"/>
    <mergeCell ref="C3:C5"/>
    <mergeCell ref="A25:N25"/>
    <mergeCell ref="F3:F5"/>
    <mergeCell ref="N3:O3"/>
    <mergeCell ref="L3:M3"/>
    <mergeCell ref="G3:G5"/>
    <mergeCell ref="L4:M4"/>
    <mergeCell ref="B3:B5"/>
    <mergeCell ref="D3:D5"/>
    <mergeCell ref="E3:E5"/>
    <mergeCell ref="A27:O27"/>
  </mergeCells>
  <phoneticPr fontId="1" type="noConversion"/>
  <printOptions horizontalCentered="1"/>
  <pageMargins left="0.15748031496062992" right="0.15748031496062992" top="0.51181102362204722" bottom="0.35433070866141736" header="0.27559055118110237" footer="0.23622047244094491"/>
  <pageSetup paperSize="9" scale="8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закупки</dc:creator>
  <cp:lastModifiedBy>Нина</cp:lastModifiedBy>
  <cp:lastPrinted>2022-03-05T06:25:43Z</cp:lastPrinted>
  <dcterms:created xsi:type="dcterms:W3CDTF">2014-01-29T10:37:40Z</dcterms:created>
  <dcterms:modified xsi:type="dcterms:W3CDTF">2026-08-10T07:40:29Z</dcterms:modified>
</cp:coreProperties>
</file>