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127.10\общие документы\ОМТС\Договора ОМТС\2026 год\МЕСТНЫЕ ДОГОВОРА\Канц товары\"/>
    </mc:Choice>
  </mc:AlternateContent>
  <xr:revisionPtr revIDLastSave="0" documentId="13_ncr:1_{CDFE47A6-4F42-4862-89F3-76BD728B11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1" l="1"/>
  <c r="J49" i="1" s="1"/>
  <c r="I48" i="1"/>
  <c r="D64" i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D55" i="2"/>
  <c r="C55" i="2"/>
  <c r="B55" i="2"/>
  <c r="D54" i="2"/>
  <c r="C54" i="2"/>
  <c r="B54" i="2"/>
  <c r="D53" i="2"/>
  <c r="C53" i="2"/>
  <c r="B53" i="2"/>
  <c r="D52" i="2"/>
  <c r="C52" i="2"/>
  <c r="B52" i="2"/>
  <c r="D51" i="2"/>
  <c r="C51" i="2"/>
  <c r="B51" i="2"/>
  <c r="D50" i="2"/>
  <c r="C50" i="2"/>
  <c r="B50" i="2"/>
  <c r="D49" i="2"/>
  <c r="C49" i="2"/>
  <c r="B49" i="2"/>
  <c r="D48" i="2"/>
  <c r="C48" i="2"/>
  <c r="B48" i="2"/>
  <c r="D47" i="2"/>
  <c r="C47" i="2"/>
  <c r="B47" i="2"/>
  <c r="D46" i="2"/>
  <c r="C46" i="2"/>
  <c r="B46" i="2"/>
  <c r="D45" i="2"/>
  <c r="C45" i="2"/>
  <c r="B45" i="2"/>
  <c r="D44" i="2"/>
  <c r="C44" i="2"/>
  <c r="B44" i="2"/>
  <c r="D43" i="2"/>
  <c r="C43" i="2"/>
  <c r="B43" i="2"/>
  <c r="D42" i="2"/>
  <c r="C42" i="2"/>
  <c r="B42" i="2"/>
  <c r="D41" i="2"/>
  <c r="C41" i="2"/>
  <c r="B41" i="2"/>
  <c r="D40" i="2"/>
  <c r="C40" i="2"/>
  <c r="B40" i="2"/>
  <c r="D39" i="2"/>
  <c r="C39" i="2"/>
  <c r="B39" i="2"/>
  <c r="D38" i="2"/>
  <c r="C38" i="2"/>
  <c r="B38" i="2"/>
  <c r="D37" i="2"/>
  <c r="C37" i="2"/>
  <c r="B37" i="2"/>
  <c r="D36" i="2"/>
  <c r="C36" i="2"/>
  <c r="B36" i="2"/>
  <c r="D35" i="2"/>
  <c r="C35" i="2"/>
  <c r="B35" i="2"/>
  <c r="D34" i="2"/>
  <c r="C34" i="2"/>
  <c r="B34" i="2"/>
  <c r="D33" i="2"/>
  <c r="C33" i="2"/>
  <c r="B33" i="2"/>
  <c r="D32" i="2"/>
  <c r="C32" i="2"/>
  <c r="B32" i="2"/>
  <c r="D31" i="2"/>
  <c r="C31" i="2"/>
  <c r="B31" i="2"/>
  <c r="D30" i="2"/>
  <c r="C30" i="2"/>
  <c r="B30" i="2"/>
  <c r="D29" i="2"/>
  <c r="C29" i="2"/>
  <c r="B29" i="2"/>
  <c r="D28" i="2"/>
  <c r="C28" i="2"/>
  <c r="B28" i="2"/>
  <c r="D27" i="2"/>
  <c r="C27" i="2"/>
  <c r="B27" i="2"/>
  <c r="D26" i="2"/>
  <c r="C26" i="2"/>
  <c r="B26" i="2"/>
  <c r="D25" i="2"/>
  <c r="C25" i="2"/>
  <c r="B25" i="2"/>
  <c r="D24" i="2"/>
  <c r="C24" i="2"/>
  <c r="B24" i="2"/>
  <c r="D23" i="2"/>
  <c r="C23" i="2"/>
  <c r="B23" i="2"/>
  <c r="D22" i="2"/>
  <c r="C22" i="2"/>
  <c r="B22" i="2"/>
  <c r="D21" i="2"/>
  <c r="C21" i="2"/>
  <c r="B21" i="2"/>
  <c r="D20" i="2"/>
  <c r="C20" i="2"/>
  <c r="B20" i="2"/>
  <c r="D19" i="2"/>
  <c r="C19" i="2"/>
  <c r="B19" i="2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9" i="2"/>
  <c r="C9" i="2"/>
  <c r="B9" i="2"/>
  <c r="D8" i="2"/>
  <c r="C8" i="2"/>
  <c r="B8" i="2"/>
  <c r="D7" i="2"/>
  <c r="C7" i="2"/>
  <c r="B7" i="2"/>
  <c r="D6" i="2"/>
  <c r="C6" i="2"/>
  <c r="B6" i="2"/>
  <c r="D5" i="2"/>
  <c r="C5" i="2"/>
  <c r="B5" i="2"/>
  <c r="D4" i="2"/>
  <c r="C4" i="2"/>
  <c r="B4" i="2"/>
  <c r="I5" i="1"/>
  <c r="J5" i="1" s="1"/>
  <c r="I6" i="1"/>
  <c r="J6" i="1" s="1"/>
  <c r="I9" i="1"/>
  <c r="J9" i="1" s="1"/>
  <c r="I10" i="1"/>
  <c r="J10" i="1" s="1"/>
  <c r="I13" i="1"/>
  <c r="J13" i="1" s="1"/>
  <c r="I14" i="1"/>
  <c r="J14" i="1" s="1"/>
  <c r="I17" i="1"/>
  <c r="J17" i="1" s="1"/>
  <c r="I18" i="1"/>
  <c r="J18" i="1" s="1"/>
  <c r="I21" i="1"/>
  <c r="J21" i="1" s="1"/>
  <c r="I22" i="1"/>
  <c r="J22" i="1" s="1"/>
  <c r="I25" i="1"/>
  <c r="J25" i="1" s="1"/>
  <c r="I26" i="1"/>
  <c r="J26" i="1" s="1"/>
  <c r="I29" i="1"/>
  <c r="J29" i="1" s="1"/>
  <c r="I30" i="1"/>
  <c r="J30" i="1" s="1"/>
  <c r="I33" i="1"/>
  <c r="J33" i="1" s="1"/>
  <c r="I34" i="1"/>
  <c r="J34" i="1" s="1"/>
  <c r="I37" i="1"/>
  <c r="J37" i="1" s="1"/>
  <c r="I38" i="1"/>
  <c r="J38" i="1" s="1"/>
  <c r="I41" i="1"/>
  <c r="J41" i="1" s="1"/>
  <c r="I42" i="1"/>
  <c r="J42" i="1" s="1"/>
  <c r="I45" i="1"/>
  <c r="J45" i="1" s="1"/>
  <c r="I46" i="1"/>
  <c r="J46" i="1" s="1"/>
  <c r="I44" i="1" l="1"/>
  <c r="J44" i="1" s="1"/>
  <c r="I40" i="1"/>
  <c r="J40" i="1" s="1"/>
  <c r="I36" i="1"/>
  <c r="J36" i="1" s="1"/>
  <c r="I47" i="1"/>
  <c r="J47" i="1" s="1"/>
  <c r="I43" i="1"/>
  <c r="J43" i="1" s="1"/>
  <c r="I39" i="1"/>
  <c r="J39" i="1" s="1"/>
  <c r="I35" i="1"/>
  <c r="J35" i="1" s="1"/>
  <c r="I31" i="1"/>
  <c r="J31" i="1" s="1"/>
  <c r="I27" i="1"/>
  <c r="J27" i="1" s="1"/>
  <c r="I23" i="1"/>
  <c r="J23" i="1" s="1"/>
  <c r="I19" i="1"/>
  <c r="J19" i="1" s="1"/>
  <c r="I15" i="1"/>
  <c r="J15" i="1" s="1"/>
  <c r="I11" i="1"/>
  <c r="J11" i="1" s="1"/>
  <c r="I7" i="1"/>
  <c r="J7" i="1" s="1"/>
  <c r="J48" i="1"/>
  <c r="I32" i="1"/>
  <c r="J32" i="1" s="1"/>
  <c r="G64" i="1"/>
  <c r="I28" i="1"/>
  <c r="J28" i="1" s="1"/>
  <c r="I24" i="1"/>
  <c r="J24" i="1" s="1"/>
  <c r="I20" i="1"/>
  <c r="J20" i="1" s="1"/>
  <c r="I16" i="1"/>
  <c r="J16" i="1" s="1"/>
  <c r="I12" i="1"/>
  <c r="J12" i="1" s="1"/>
  <c r="I8" i="1"/>
  <c r="J8" i="1" s="1"/>
  <c r="F64" i="1"/>
  <c r="H64" i="1"/>
  <c r="D56" i="2"/>
  <c r="J64" i="1" l="1"/>
  <c r="I64" i="1"/>
</calcChain>
</file>

<file path=xl/sharedStrings.xml><?xml version="1.0" encoding="utf-8"?>
<sst xmlns="http://schemas.openxmlformats.org/spreadsheetml/2006/main" count="255" uniqueCount="75">
  <si>
    <t>№ п/п</t>
  </si>
  <si>
    <t>Наименование каждой единицы товара, работы, услуги</t>
  </si>
  <si>
    <t>Ед. изм.  товара, работы, услуги</t>
  </si>
  <si>
    <t>Кол-во в ед.изм.</t>
  </si>
  <si>
    <t>Ставка НДС, %</t>
  </si>
  <si>
    <t xml:space="preserve"> Информация о рыночных ценах за ед. изм., руб. с НДС </t>
  </si>
  <si>
    <t xml:space="preserve"> Средняя арифметическая цена за ед.изм. </t>
  </si>
  <si>
    <t xml:space="preserve"> Общая стоимость, руб. с НДС </t>
  </si>
  <si>
    <t>Х</t>
  </si>
  <si>
    <t>Итого</t>
  </si>
  <si>
    <t>Без НДС</t>
  </si>
  <si>
    <t xml:space="preserve">  Цена за ед. изм., руб. с НДС </t>
  </si>
  <si>
    <t>Батарейки КОМПЛЕКТ 10 шт., GP Super G-Tech, AA (LR6,15А), алкалиновые, пальчиковые, в пленке, 15A-2CR</t>
  </si>
  <si>
    <t>уп</t>
  </si>
  <si>
    <t>Батарейки КОМПЛЕКТ 10 шт., GP Super G-Tech, AAA (LR03, 24А), алкалиновые, мизинчиковые, в пленке</t>
  </si>
  <si>
    <t>Бумага офисная А4, 80 г/м2, 500 л., марка С, белизна 146% (CIE), BRAUBERG ULTRA, 116407</t>
  </si>
  <si>
    <t>шт</t>
  </si>
  <si>
    <t>Бумага туалетная бытовая, спайка 24 шт., 2-слойная (24х18,5 м), LAIMA, белая, 128719</t>
  </si>
  <si>
    <t>Гель для увлажнения пальцев АНТИБАКТЕРИАЛЬНЫЙ BRAUBERG 25 г, c ароматом жасмина, голубой, 225830</t>
  </si>
  <si>
    <t>Губки для посуды 9,8х6,6х3 см, КОМПЛЕКТ 10 шт., SQUARE BLACK, КРУПНОПОРИСТЫЙ поролон с абразивным слоем, LAIMA, 608648</t>
  </si>
  <si>
    <t>Клей ПВА BRAUBERG (бумага, картон, дерево), 65 г, 222924</t>
  </si>
  <si>
    <t>Клей-карандаш BRAUBERG "Crystal", 15 г, прозрачный, 224337</t>
  </si>
  <si>
    <t>Крем регенерирующий 100 мл, PRIMATERRA WELLNESS, питание и восстановление</t>
  </si>
  <si>
    <t>Ластик KOH-I-NOOR "Слон" 300/30, 35,5х28,5х10 мм, белый, прямоугольный, натуральный каучук, 0300030029KDRU</t>
  </si>
  <si>
    <t>Маркер перманентный BRAUBERG "CLASSICLine", ЧЕРНЫЙ, тонкий наконечник 1 мм, 150296</t>
  </si>
  <si>
    <t>Маркер перманентный BRAUBERG "Classic", ЧЕРНЫЙ, круглый наконечник, 3 мм, с клипом, 150300</t>
  </si>
  <si>
    <t>Мыло туалетное антибактериальное 90 г ABSOLUT (Абсолют) "Нежное", не содержит триклозан, 6058</t>
  </si>
  <si>
    <t>Мыло хозяйственное 72%, 200 г, МЕРИДИАН, без упаковки, МИНПРОМТОРГ</t>
  </si>
  <si>
    <t>Мыло-крем жидкое 5 л, ЛАЙМА PROFESSIONAL "Нейтральное", 601433</t>
  </si>
  <si>
    <t>Освежитель воздуха аэрозольный 300 мл, CHIRTON (Чиртон), "Альпийская свежесть"</t>
  </si>
  <si>
    <t>Освежитель воздуха аэрозольный 300 мл, CHIRTON (Чиртон), "Грейпфрут и апельсин"</t>
  </si>
  <si>
    <t>Папка-регистратор ШИРОКИЙ КОРЕШОК 90 мм с мраморным покрытием, черная, BRAUBERG, 271833</t>
  </si>
  <si>
    <t>Папки-файлы перфорированные А4 BRAUBERG "МАТОВЫЕ EXTRA 600", КОМПЛЕКТ 100 шт., ПЛОТНЫЕ, 60 мкм, 229664</t>
  </si>
  <si>
    <t>Перчатки нитриловые смотровые 50 пар (100 шт.) размер S (малый) черные BENOVY MultiColor, ЧЗ</t>
  </si>
  <si>
    <t>Перчатки нитриловые смотровые 50 пар (100 штук), размер 7-8, M (средний), черные, BENOVY MultiColor</t>
  </si>
  <si>
    <t>Перчатки нитриловые смотровые 50 пар (100 штук), размер 8-9, L (большой), черные, BENOVY MultiColor, ЧЗ</t>
  </si>
  <si>
    <t>Салфетки АНТИБАКТЕРИАЛЬНЫЕ ДЛЯ МОНИТОРОВ И ПЛАСТИКА, ПЛОТНЫЕ, BRAUBERG, 100 шт., 513476</t>
  </si>
  <si>
    <t>Салфетки ВИСКОЗНЫЕ универсальные MEGA, 30х38 см, КОМПЛЕКТ 5 шт., 90 г/м2, желтые, LAIMA, К4083, 601562</t>
  </si>
  <si>
    <t>Скоросшиватель пластиковый BRAUBERG, А4, 130/180 мкм, серый, 220387</t>
  </si>
  <si>
    <t>Средство дезинфицирующее 1 л, АЛАМИНОЛ, концентрат</t>
  </si>
  <si>
    <t>Средство дезинфицирующее 5 кг, НИКА-2, с моющим эффектом, концентрат</t>
  </si>
  <si>
    <t>Средство дезинфицирующее Перекись водорода, 3%, канистра 5 л, САМАРАМЕДПРОМ</t>
  </si>
  <si>
    <t>Средство для мытья посуды 5 л, LAIMA PROFESSIONAL концентрат, "Алоэ Вера", 602298</t>
  </si>
  <si>
    <t>Средство для удаления ржавчины и известкового налета 750 г, САНОКС</t>
  </si>
  <si>
    <t>Средство для чистки плит, стеклокерамики от жира / нагара 600 мл, GRASS AZELIT АНТИЖИР щелочное, распылитель</t>
  </si>
  <si>
    <t>Средство моющее универсальное 5 кг, GRASS ECO-WASH, низкопенное, жидкое</t>
  </si>
  <si>
    <t>Стиральный порошок-автомат 15 кг, ARIEL, 100 стирок</t>
  </si>
  <si>
    <t>Таблетки для посудомоечных машин 100 шт. LAIMA PREMIUM QUALITY "All in 1", растворимаяоболочка, ИТАЛИЯ, 607609</t>
  </si>
  <si>
    <t>Чистящее средство 400 г, MR.PROPER (Мистер Пропер), с отбеливающим эффектом, универсал, порошок</t>
  </si>
  <si>
    <t>Чистящее средство 480 г, ПЕМОЛЮКС Сода-5/7, "Лимон", порошок</t>
  </si>
  <si>
    <t>Мыло жидкое 5 л GRASS MILANA "Антибактериальное"</t>
  </si>
  <si>
    <t>Мыло туалетное 100 г, КМЗ, ДЕТСКОЕ "Ромашка"</t>
  </si>
  <si>
    <t>Мыло-крем жидкое 5 л GRASS MILANA "Жемчужное"</t>
  </si>
  <si>
    <t>Блок для записей проклеенный, 8х8х8 см, плотность 65 г/м2, белизна 90-92%, STAFF, 120382</t>
  </si>
  <si>
    <t>Блок самоклеящийся (стикеры), BRAUBERG, НЕОНОВЫЙ, 38х51 мм, 4 цвета х 50 листов, 124807</t>
  </si>
  <si>
    <t>Блок самоклеящийся (стикеры), BRAUBERG, ПАСТЕЛЬНЫЙ, 76х76 мм, 400 листов, 4 цвета, 122856</t>
  </si>
  <si>
    <t>Зажимы для бумаг STAFF "EVERYDAY", КОМПЛЕКТ 12 шт., 25 мм, на 100 листов, черные, картонная коробка, 224607</t>
  </si>
  <si>
    <t>Зажимы для бумаг большие STAFF "EVERYDAY", КОМПЛЕКТ 12 шт., 51 мм, на 230 листов, черные, картонная коробка, 224610</t>
  </si>
  <si>
    <t>Закладки клейкие неоновые BRAUBERG бумажные, 50х14 мм, 250 штук (5 цветов х 50 листов), европодвес, 122731</t>
  </si>
  <si>
    <t>Клейкая лента невидимая, матовая, 19 мм х 33 м, BRAUBERG, 227257</t>
  </si>
  <si>
    <t>Конверт-пакеты ПОЛИЭТИЛЕН С4 (229х324 мм) до 160 л., отрывная лента, "Куда-Кому", КОМПЛЕКТ 10 шт., 11003.10</t>
  </si>
  <si>
    <t>Конверты Е65 (110х220 мм), отрывная лента, Куда-Кому, внутренняя запечатка, КОМПЛЕКТ 100 шт., BRAUBERG, 112195</t>
  </si>
  <si>
    <t>Конверты С5 (162х229 мм) клей, "Куда-Кому", 80 г/м2, КОМПЛЕКТ 50 шт., клапан автомат, внутренняя запечатка, 251.50</t>
  </si>
  <si>
    <t>Лупа просмотровая BRAUBERG, С ПОДСВЕТКОЙ, диаметр 50 мм, увеличение 5, корпус черный, 454128</t>
  </si>
  <si>
    <t>Нож канцелярский 9 мм BRAUBERG "Standard", автофиксатор, корпус ассорти, блистер, 230916</t>
  </si>
  <si>
    <t>Ножницы BRAUBERG "Classic", 185 мм, чёрные, классической формы, 2-х сторонняя заточка, 230934</t>
  </si>
  <si>
    <t>Папка адресная бумвинил "ПОЗДРАВЛЯЕМ!", А4, бордовая, индивидуальная упаковка, STAFF "Basic", 129578</t>
  </si>
  <si>
    <t>Папка-конверт с кнопкой BRAUBERG, А4, до 100 листов, прозрачная, синяя, СВЕРХПРОЧНАЯ 0,18 мм, 224813</t>
  </si>
  <si>
    <t>Папки-файлы перфорированные А4+ BRAUBERG, КОМПЛЕКТ 50 шт., гладкие, ПЛОТНЫЕ, 60 мкм, 223084</t>
  </si>
  <si>
    <t>Ручка шариковая автоматическая с грипом BRAUBERG "CLASSIC PASTEL", СИНЯЯ, корпус ассорти, пишущий узел 0,5 мм, линия письма 0,35 мм, 144468</t>
  </si>
  <si>
    <t>Ручка шариковая автоматическая с грипом BRAUBERG "CLASSIC", СИНЯЯ, пишущий узел 0,5 мм, линия письма 0,35 мм, 144467</t>
  </si>
  <si>
    <t>Чековая лента ТЕРМОБУМАГА 57 мм (диаметр 35 мм, длина 17 м, втулка 12 мм) КОМПЛЕКТ 12 шт., BRAUBERG, 115232</t>
  </si>
  <si>
    <t xml:space="preserve">Предложение 1 </t>
  </si>
  <si>
    <t xml:space="preserve"> Предложение 2</t>
  </si>
  <si>
    <t>Предложение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</si>
</sst>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6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/>
    <xf numFmtId="2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2;&#1058;&#1057;/&#1044;&#1086;&#1075;&#1086;&#1074;&#1086;&#1088;&#1072;%20&#1054;&#1052;&#1058;&#1057;/2026%20&#1075;&#1086;&#1076;/&#1052;&#1045;&#1057;&#1058;&#1053;&#1067;&#1045;%20&#1044;&#1054;&#1043;&#1054;&#1042;&#1054;&#1056;&#1040;/&#1058;&#1044;&#1054;/&#1053;&#1072;%203%20&#1084;&#1077;&#1089;&#1103;&#1094;&#1072;/&#1050;&#1055;%20%20&#8470;%20513%20&#1086;&#1090;%2021%20&#1072;&#1087;&#1088;&#1077;&#1083;&#1103;%202026&#160;&#1075;.%20(1)-&#1088;&#1072;&#1079;&#1073;&#1083;&#1086;&#1082;&#1080;&#1088;&#1086;&#1074;&#1072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</sheetNames>
    <sheetDataSet>
      <sheetData sheetId="0" refreshError="1">
        <row r="14">
          <cell r="B14" t="str">
            <v>Бумага SvetoCopy "Classic" А4, 80г/м2,
500л., 146%</v>
          </cell>
          <cell r="I14">
            <v>102</v>
          </cell>
          <cell r="J14" t="str">
            <v>шт</v>
          </cell>
        </row>
        <row r="15">
          <cell r="B15" t="str">
            <v>Клей-карандаш BRAUBERG SUPER, 36 г, ЮЖНАЯ КОРЕЯ, 229543-С</v>
          </cell>
          <cell r="I15">
            <v>10</v>
          </cell>
          <cell r="J15" t="str">
            <v>шт</v>
          </cell>
        </row>
        <row r="16">
          <cell r="B16" t="str">
            <v>Скобы для степлера №10 Erich Krause, оцинкованные, 1000шт., 1188</v>
          </cell>
          <cell r="I16">
            <v>40</v>
          </cell>
          <cell r="J16" t="str">
            <v>шт</v>
          </cell>
        </row>
        <row r="17">
          <cell r="B17" t="str">
            <v>Книга учета 96 л., клетка, твердая, бумвинил, блок офсет, наклейка, А4 (200х290 мм), BRAUBERG</v>
          </cell>
          <cell r="I17">
            <v>10</v>
          </cell>
          <cell r="J17" t="str">
            <v>шт</v>
          </cell>
        </row>
        <row r="18">
          <cell r="B18" t="str">
            <v>Корректирующая жидкость Erich Krause "Extra", 20мл, на химической основе, с кистью, арт. 5</v>
          </cell>
          <cell r="I18">
            <v>6</v>
          </cell>
          <cell r="J18" t="str">
            <v>шт</v>
          </cell>
        </row>
        <row r="19">
          <cell r="B19" t="str">
            <v>Маркер перманентный (нестираемый) BRAUBERG "Contract", ЧЕРНЫЙ, круглый наконечник, 3 мм, без клипа, 150465-С</v>
          </cell>
          <cell r="I19">
            <v>6</v>
          </cell>
          <cell r="J19" t="str">
            <v>шт</v>
          </cell>
        </row>
        <row r="20">
          <cell r="B20" t="str">
            <v>Ручка шариковая ERICH KRAUSE "R-301 Orange", СИНЯЯ, корпус оранжевый, узел 0,7 мм, линия письма 0,35 мм, 43194</v>
          </cell>
          <cell r="I20">
            <v>20</v>
          </cell>
          <cell r="J20" t="str">
            <v>шт</v>
          </cell>
        </row>
        <row r="21">
          <cell r="B21" t="str">
            <v>Стержень шариковый BRAUBERG 140 мм, СИНИЙ, узел 1 мм, линия письма 0,5 мм</v>
          </cell>
          <cell r="I21">
            <v>20</v>
          </cell>
          <cell r="J21" t="str">
            <v>шт</v>
          </cell>
        </row>
        <row r="22">
          <cell r="B22" t="str">
            <v>Карандаш чернографитный KOH-I-NOOR, 1 шт., "Triograph", B, трехгранный, без резинки, корпус красный, заточенный, 1802001001KSRU, шк.8593539190530</v>
          </cell>
          <cell r="I22">
            <v>24</v>
          </cell>
          <cell r="J22" t="str">
            <v>шт</v>
          </cell>
        </row>
        <row r="23">
          <cell r="B23" t="str">
            <v>Степлер №10 ERICH KRAUSE "Elegance", до 20 листов, с антистеплером, черный 2167</v>
          </cell>
          <cell r="I23">
            <v>1</v>
          </cell>
          <cell r="J23" t="str">
            <v>шт</v>
          </cell>
        </row>
        <row r="24">
          <cell r="B24" t="str">
            <v>Папка для бумаг с завязками OfficeSpace, картон мелованный, 380г/м2, белый, до 200л</v>
          </cell>
          <cell r="I24">
            <v>10</v>
          </cell>
          <cell r="J24" t="str">
            <v>шт</v>
          </cell>
        </row>
        <row r="25">
          <cell r="B25" t="str">
            <v>Ластик KOH-I-NOOR "Слон" 300/60, 31x21x8 мм, белый/цветной, прямоугольный, натуральный каучук, 0300060025KDRU</v>
          </cell>
          <cell r="I25">
            <v>10</v>
          </cell>
          <cell r="J25" t="str">
            <v>шт</v>
          </cell>
        </row>
        <row r="26">
          <cell r="B26" t="str">
            <v>Краска штемпельная TRODAT, синяя, 28 мл, 7011с</v>
          </cell>
          <cell r="I26">
            <v>1</v>
          </cell>
          <cell r="J26" t="str">
            <v>шт</v>
          </cell>
        </row>
        <row r="27">
          <cell r="B27" t="str">
            <v>Конверты С5 KurtStrip (162х229 мм), отрывная лента, "Куда-Кому", 80 г/м2, 50 шт., внутренняя запечатка, С50.15.50С</v>
          </cell>
          <cell r="I27">
            <v>2</v>
          </cell>
          <cell r="J27" t="str">
            <v>компл</v>
          </cell>
        </row>
        <row r="28">
          <cell r="B28" t="str">
            <v>Конверты BRAUBERG Е65 (110х220 мм), отрывная лента, Куда-Кому, внутренняя запечатка, КОМПЛЕКТ 100 шт.</v>
          </cell>
          <cell r="I28">
            <v>1</v>
          </cell>
          <cell r="J28" t="str">
            <v>упак</v>
          </cell>
        </row>
        <row r="29">
          <cell r="B29" t="str">
            <v>Папки-файлы перфорированные А4 BRAUBERG "STANDARD", КОМПЛЕКТ 100
шт., матовые, 40 мкм</v>
          </cell>
          <cell r="I29">
            <v>1</v>
          </cell>
          <cell r="J29" t="str">
            <v>компл</v>
          </cell>
        </row>
        <row r="30">
          <cell r="B30" t="str">
            <v>Текстовыделитель OfficeSpace желтый, 1-5мм, H_16441</v>
          </cell>
          <cell r="I30">
            <v>5</v>
          </cell>
          <cell r="J30" t="str">
            <v>шт</v>
          </cell>
        </row>
        <row r="31">
          <cell r="B31" t="str">
            <v>Корректирующий карандаш Berlingo, 10мл, металлический наконечник KR_10010</v>
          </cell>
          <cell r="I31">
            <v>1</v>
          </cell>
          <cell r="J31" t="str">
            <v>шт</v>
          </cell>
        </row>
        <row r="32">
          <cell r="B32" t="str">
            <v>#Папка адресная бумвинил "С ЮБИЛЕЕМ!", формат А4, бордовая, индивидуальная упаковка, STAFF "Basic" 129579-С</v>
          </cell>
          <cell r="I32">
            <v>2</v>
          </cell>
          <cell r="J32" t="str">
            <v>шт</v>
          </cell>
        </row>
        <row r="33">
          <cell r="B33" t="str">
            <v>Освежитель воздуха аэрозольный OfficeClean "Антитабак", 300мл, 258827</v>
          </cell>
          <cell r="I33">
            <v>5</v>
          </cell>
          <cell r="J33" t="str">
            <v>шт</v>
          </cell>
        </row>
        <row r="34">
          <cell r="B34" t="str">
            <v>Освежитель воздуха аэрозольный OfficeClean "После дождя", 300мл, 248828</v>
          </cell>
          <cell r="I34">
            <v>5</v>
          </cell>
          <cell r="J34" t="str">
            <v>шт</v>
          </cell>
        </row>
        <row r="35">
          <cell r="B35" t="str">
            <v>Мыло жидкое OfficeClean Professional Гипоаллергенное, ПЭТ, 5л</v>
          </cell>
          <cell r="I35">
            <v>1</v>
          </cell>
          <cell r="J35" t="str">
            <v>шт</v>
          </cell>
        </row>
        <row r="36">
          <cell r="B36" t="str">
            <v>Мыло хозяйственное 72% Меридиан "Традиционное", 200г, флоу-пак</v>
          </cell>
          <cell r="I36">
            <v>10</v>
          </cell>
          <cell r="J36" t="str">
            <v>шт</v>
          </cell>
        </row>
        <row r="37">
          <cell r="B37" t="str">
            <v>Салфетки ВИСКОЗНЫЕ универсальные MEGA, 30х38 см, КОМПЛЕКТ 3 шт., 90 г/м2,
желтые, LAIMA</v>
          </cell>
          <cell r="I37">
            <v>3</v>
          </cell>
          <cell r="J37" t="str">
            <v>шт</v>
          </cell>
        </row>
        <row r="38">
          <cell r="B38" t="str">
            <v>Средство для мытья стекол и зеркал с нашатырным спиртом 750 мл, LAIMA PROFESSIONAL, 604745-С</v>
          </cell>
          <cell r="I38">
            <v>3</v>
          </cell>
          <cell r="J38" t="str">
            <v>шт</v>
          </cell>
        </row>
        <row r="39">
          <cell r="B39" t="str">
            <v>Чистящее средство 400 г, MR.PROPER (Мистер Пропер) "Лимон", универсал, порошок</v>
          </cell>
          <cell r="I39">
            <v>3</v>
          </cell>
          <cell r="J39" t="str">
            <v>шт</v>
          </cell>
        </row>
        <row r="40">
          <cell r="B40" t="str">
            <v>Перчатки нитриловые смотровые 50 пар (100 шт.) размер S (малый) черные BENOVY MultiColor, ЧЗ, К</v>
          </cell>
          <cell r="I40">
            <v>2</v>
          </cell>
          <cell r="J40" t="str">
            <v>шт</v>
          </cell>
        </row>
        <row r="41">
          <cell r="B41" t="str">
            <v>Перчатки нитриловые смотровые 50 пар (100 штук), размер 7-8, M (средний), черные, BENOVY MultiColor, К</v>
          </cell>
          <cell r="I41">
            <v>2</v>
          </cell>
          <cell r="J41" t="str">
            <v>шт</v>
          </cell>
        </row>
        <row r="42">
          <cell r="B42" t="str">
            <v>Перчатки нитриловые смотровые 50 пар (100 штук), размер 8-9, L (большой), черные, BENOVY MultiColor,</v>
          </cell>
          <cell r="I42">
            <v>2</v>
          </cell>
          <cell r="J42" t="str">
            <v>шт</v>
          </cell>
        </row>
        <row r="43">
          <cell r="B43" t="str">
            <v>Перчатки нитриловые смотровые 50 пар (100 штук), размер 9-10, XL (очень большой), черные, BENOVY Mul</v>
          </cell>
          <cell r="I43">
            <v>1</v>
          </cell>
          <cell r="J43" t="str">
            <v>шт</v>
          </cell>
        </row>
        <row r="44">
          <cell r="B44" t="str">
            <v>Средство для мытья посуды 5 л, ЛАЙМА PROFESSIONAL, антибактериальное, концентрат</v>
          </cell>
          <cell r="I44">
            <v>1</v>
          </cell>
          <cell r="J44" t="str">
            <v>шт</v>
          </cell>
        </row>
        <row r="45">
          <cell r="B45" t="str">
            <v>Освежитель воздуха аэрозольный OfficeClean "Альпийская свежесть", 300мл, 297822</v>
          </cell>
          <cell r="I45">
            <v>7</v>
          </cell>
          <cell r="J45" t="str">
            <v>шт</v>
          </cell>
        </row>
        <row r="46">
          <cell r="B46" t="str">
            <v>Средство чистящее для плит Grass "Azelit. Антижир", с курком, 600 мл  97537, 218600</v>
          </cell>
          <cell r="I46">
            <v>2</v>
          </cell>
          <cell r="J46" t="str">
            <v>шт</v>
          </cell>
        </row>
        <row r="47">
          <cell r="B47" t="str">
            <v>Мыло жидкое OfficeClean Professional Гипоаллергенное, ПЭТ, 5л</v>
          </cell>
          <cell r="I47">
            <v>1</v>
          </cell>
          <cell r="J47" t="str">
            <v>шт</v>
          </cell>
        </row>
        <row r="48">
          <cell r="B48" t="str">
            <v>Средство моющее универсальное 5 кг GRASS PROGRASS, нейтральное, низкопенное, концентрат, 125337</v>
          </cell>
          <cell r="I48">
            <v>3</v>
          </cell>
          <cell r="J48" t="str">
            <v>шт</v>
          </cell>
        </row>
        <row r="49">
          <cell r="B49" t="str">
            <v>Дезинфицирующее моющее средство Ника "2", 1кг</v>
          </cell>
          <cell r="I49">
            <v>1</v>
          </cell>
          <cell r="J49" t="str">
            <v>шт</v>
          </cell>
        </row>
        <row r="50">
          <cell r="B50" t="str">
            <v>Средство чистящее Пемолюкс "Сода 5. Лимон", порошок, 480г</v>
          </cell>
          <cell r="I50">
            <v>10</v>
          </cell>
          <cell r="J50" t="str">
            <v>шт</v>
          </cell>
        </row>
        <row r="51">
          <cell r="B51" t="str">
            <v>Средство для удаления ржавчины и известкового налета, 750 г, САНОКС гель</v>
          </cell>
          <cell r="I51">
            <v>10</v>
          </cell>
          <cell r="J51" t="str">
            <v>шт</v>
          </cell>
        </row>
        <row r="52">
          <cell r="B52" t="str">
            <v>Стиральный порошок автомат 6 кг LAIMA PROFESSIONAL Color, для всех типов тканей</v>
          </cell>
          <cell r="I52">
            <v>4</v>
          </cell>
          <cell r="J52" t="str">
            <v>шт</v>
          </cell>
        </row>
        <row r="53">
          <cell r="B53" t="str">
            <v>Туалетная бумага бытовая, спайка 24 шт., 2-х слойная, (24х18,5 м), LAIMA/ЛАЙМА, белая, 128719-С</v>
          </cell>
          <cell r="I53">
            <v>20</v>
          </cell>
          <cell r="J53" t="str">
            <v>шт</v>
          </cell>
        </row>
        <row r="54">
          <cell r="B54" t="str">
            <v>Таблетки для посудомоечных машин 100 шт. LAIMA PREMIUM QUALITY "All in 1",
растворимая оболочка, ИТАЛИЯ, 607609</v>
          </cell>
          <cell r="I54">
            <v>4</v>
          </cell>
          <cell r="J54" t="str">
            <v>шт</v>
          </cell>
        </row>
        <row r="55">
          <cell r="B55" t="str">
            <v>Средство дезинфицирующее 1 кг, НИКА "Хлор", таблетки 300шт.</v>
          </cell>
          <cell r="I55">
            <v>2</v>
          </cell>
          <cell r="J55" t="str">
            <v>шт</v>
          </cell>
        </row>
        <row r="56">
          <cell r="B56" t="str">
            <v>Лимонная кислота 1 кг, пластиковая банка, NARMAK</v>
          </cell>
          <cell r="I56">
            <v>1</v>
          </cell>
          <cell r="J56" t="str">
            <v>шт</v>
          </cell>
        </row>
        <row r="57">
          <cell r="B57" t="str">
            <v>Губки бытовые для мытья посуды LAIMA, КОМПЛЕКТ 10 шт., поролон/абразив, высота 27 х ширина 96 х глубина 64 мм, 601552-С</v>
          </cell>
          <cell r="I57">
            <v>2</v>
          </cell>
          <cell r="J57" t="str">
            <v>шт</v>
          </cell>
        </row>
        <row r="58">
          <cell r="B58" t="str">
            <v>Салфетки ВИСКОЗНЫЕ универсальные MEGA, 30х38 см, КОМПЛЕКТ 3 шт., 90 г/м2,
желтые, LAIMA</v>
          </cell>
          <cell r="I58">
            <v>3</v>
          </cell>
          <cell r="J58" t="str">
            <v>шт</v>
          </cell>
        </row>
        <row r="59">
          <cell r="B59" t="str">
            <v>Мыло туалетное 100 г, "Натуральное", (Меридиан) ШК 4680006991029</v>
          </cell>
          <cell r="I59">
            <v>3</v>
          </cell>
          <cell r="J59" t="str">
            <v>шт</v>
          </cell>
        </row>
        <row r="60">
          <cell r="B60" t="str">
            <v>Полотенца бумажные бытовые, спайка 2 шт., 2-х слойные, (2х30 м), LAIMA/ЛАЙМА, 22х23 см, белые</v>
          </cell>
          <cell r="I60">
            <v>1</v>
          </cell>
          <cell r="J60" t="str">
            <v>упак</v>
          </cell>
        </row>
        <row r="61">
          <cell r="B61" t="str">
            <v>Средство дезинфицирующее 1 л, АЛАМИНОЛ, концентрат, 601594-С</v>
          </cell>
          <cell r="I61">
            <v>2</v>
          </cell>
          <cell r="J61" t="str">
            <v>шт</v>
          </cell>
        </row>
        <row r="62">
          <cell r="B62" t="str">
            <v>Средство для мытья стекол и зеркал с нашатырным спиртом 750 мл, LAIMA PROFESSIONAL, 604745-С</v>
          </cell>
          <cell r="I62">
            <v>6</v>
          </cell>
          <cell r="J62" t="str">
            <v>шт</v>
          </cell>
        </row>
        <row r="63">
          <cell r="B63" t="str">
            <v>Крем-бальзам для кожи защитный 100 мл, ЭЛЕН, после укусов комаров и кровососущих насекомых</v>
          </cell>
          <cell r="I63">
            <v>9</v>
          </cell>
          <cell r="J63" t="str">
            <v>шт</v>
          </cell>
        </row>
        <row r="64">
          <cell r="B64" t="str">
            <v>Стержень шариковый масляный BRAUBERG "Oil Base", 140 мм, СИНИЙ, игольчатый узел 0,7 мм, линия письма 0,35 мм, 170221-С</v>
          </cell>
          <cell r="I64">
            <v>15</v>
          </cell>
          <cell r="J64" t="str">
            <v>шт</v>
          </cell>
        </row>
        <row r="65">
          <cell r="B65" t="str">
            <v>Клей ПВА BRAUBERG (бумага, картон, дерево), 65 г</v>
          </cell>
          <cell r="I65">
            <v>3</v>
          </cell>
          <cell r="J65" t="str">
            <v>шт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activeCell="P7" sqref="P7"/>
    </sheetView>
  </sheetViews>
  <sheetFormatPr defaultRowHeight="15" x14ac:dyDescent="0.25"/>
  <cols>
    <col min="2" max="2" width="25.7109375" style="10" customWidth="1"/>
    <col min="3" max="4" width="13.28515625" style="10" customWidth="1"/>
    <col min="5" max="5" width="14.42578125" style="10" customWidth="1"/>
    <col min="6" max="6" width="14.7109375" style="11" customWidth="1"/>
    <col min="7" max="7" width="13.5703125" style="10" customWidth="1"/>
    <col min="8" max="8" width="16.42578125" style="10" customWidth="1"/>
    <col min="9" max="9" width="10.5703125" style="10" bestFit="1" customWidth="1"/>
    <col min="10" max="10" width="14.5703125" style="10" customWidth="1"/>
  </cols>
  <sheetData>
    <row r="1" spans="1:10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/>
      <c r="H1" s="13"/>
      <c r="I1" s="13" t="s">
        <v>6</v>
      </c>
      <c r="J1" s="13" t="s">
        <v>7</v>
      </c>
    </row>
    <row r="2" spans="1:10" x14ac:dyDescent="0.25">
      <c r="A2" s="13"/>
      <c r="B2" s="13"/>
      <c r="C2" s="13"/>
      <c r="D2" s="13"/>
      <c r="E2" s="13"/>
      <c r="F2" s="14" t="s">
        <v>72</v>
      </c>
      <c r="G2" s="15" t="s">
        <v>73</v>
      </c>
      <c r="H2" s="15" t="s">
        <v>74</v>
      </c>
      <c r="I2" s="13"/>
      <c r="J2" s="13"/>
    </row>
    <row r="3" spans="1:10" x14ac:dyDescent="0.25">
      <c r="A3" s="13"/>
      <c r="B3" s="13"/>
      <c r="C3" s="13"/>
      <c r="D3" s="13"/>
      <c r="E3" s="13"/>
      <c r="F3" s="14"/>
      <c r="G3" s="15"/>
      <c r="H3" s="15"/>
      <c r="I3" s="13"/>
      <c r="J3" s="13"/>
    </row>
    <row r="4" spans="1:10" x14ac:dyDescent="0.25">
      <c r="A4" s="4">
        <v>1</v>
      </c>
      <c r="B4" s="8">
        <v>2</v>
      </c>
      <c r="C4" s="8">
        <v>3</v>
      </c>
      <c r="D4" s="8">
        <v>4</v>
      </c>
      <c r="E4" s="8">
        <v>5</v>
      </c>
      <c r="F4" s="2">
        <v>6</v>
      </c>
      <c r="G4" s="8">
        <v>7</v>
      </c>
      <c r="H4" s="8">
        <v>8</v>
      </c>
      <c r="I4" s="8">
        <v>10</v>
      </c>
      <c r="J4" s="8">
        <v>11</v>
      </c>
    </row>
    <row r="5" spans="1:10" ht="48" x14ac:dyDescent="0.25">
      <c r="A5" s="4">
        <v>1</v>
      </c>
      <c r="B5" s="8" t="s">
        <v>12</v>
      </c>
      <c r="C5" s="8" t="s">
        <v>13</v>
      </c>
      <c r="D5" s="8">
        <v>1</v>
      </c>
      <c r="E5" s="3" t="s">
        <v>10</v>
      </c>
      <c r="F5" s="2">
        <v>1034</v>
      </c>
      <c r="G5" s="2">
        <v>1058</v>
      </c>
      <c r="H5" s="2">
        <v>1106.3800000000001</v>
      </c>
      <c r="I5" s="2">
        <f>AVERAGE(F5:H5)</f>
        <v>1066.1266666666668</v>
      </c>
      <c r="J5" s="2">
        <f>D5*I5</f>
        <v>1066.1266666666668</v>
      </c>
    </row>
    <row r="6" spans="1:10" ht="48" x14ac:dyDescent="0.25">
      <c r="A6" s="4">
        <v>2</v>
      </c>
      <c r="B6" s="8" t="s">
        <v>14</v>
      </c>
      <c r="C6" s="8" t="s">
        <v>13</v>
      </c>
      <c r="D6" s="8">
        <v>1</v>
      </c>
      <c r="E6" s="3" t="s">
        <v>10</v>
      </c>
      <c r="F6" s="2">
        <v>990</v>
      </c>
      <c r="G6" s="2">
        <v>1020</v>
      </c>
      <c r="H6" s="2">
        <v>1059.3</v>
      </c>
      <c r="I6" s="2">
        <f t="shared" ref="I6:I63" si="0">AVERAGE(F6:H6)</f>
        <v>1023.1</v>
      </c>
      <c r="J6" s="2">
        <f t="shared" ref="J6:J63" si="1">D6*I6</f>
        <v>1023.1</v>
      </c>
    </row>
    <row r="7" spans="1:10" ht="36" x14ac:dyDescent="0.25">
      <c r="A7" s="4">
        <v>3</v>
      </c>
      <c r="B7" s="8" t="s">
        <v>15</v>
      </c>
      <c r="C7" s="8" t="s">
        <v>16</v>
      </c>
      <c r="D7" s="8">
        <v>2</v>
      </c>
      <c r="E7" s="3" t="s">
        <v>10</v>
      </c>
      <c r="F7" s="2">
        <v>707.96</v>
      </c>
      <c r="G7" s="2">
        <v>750</v>
      </c>
      <c r="H7" s="2">
        <v>757.52</v>
      </c>
      <c r="I7" s="2">
        <f t="shared" si="0"/>
        <v>738.49333333333334</v>
      </c>
      <c r="J7" s="2">
        <f t="shared" si="1"/>
        <v>1476.9866666666667</v>
      </c>
    </row>
    <row r="8" spans="1:10" ht="36" x14ac:dyDescent="0.25">
      <c r="A8" s="4">
        <v>4</v>
      </c>
      <c r="B8" s="8" t="s">
        <v>17</v>
      </c>
      <c r="C8" s="8" t="s">
        <v>16</v>
      </c>
      <c r="D8" s="8">
        <v>4</v>
      </c>
      <c r="E8" s="3" t="s">
        <v>10</v>
      </c>
      <c r="F8" s="2">
        <v>1089.02</v>
      </c>
      <c r="G8" s="2">
        <v>1950</v>
      </c>
      <c r="H8" s="2">
        <v>1165.25</v>
      </c>
      <c r="I8" s="2">
        <f t="shared" si="0"/>
        <v>1401.4233333333334</v>
      </c>
      <c r="J8" s="2">
        <f t="shared" si="1"/>
        <v>5605.6933333333336</v>
      </c>
    </row>
    <row r="9" spans="1:10" ht="48" x14ac:dyDescent="0.25">
      <c r="A9" s="4">
        <v>5</v>
      </c>
      <c r="B9" s="8" t="s">
        <v>18</v>
      </c>
      <c r="C9" s="8" t="s">
        <v>16</v>
      </c>
      <c r="D9" s="8">
        <v>2</v>
      </c>
      <c r="E9" s="3" t="s">
        <v>10</v>
      </c>
      <c r="F9" s="2">
        <v>158</v>
      </c>
      <c r="G9" s="2">
        <v>172</v>
      </c>
      <c r="H9" s="2">
        <v>169.06</v>
      </c>
      <c r="I9" s="2">
        <f t="shared" si="0"/>
        <v>166.35333333333332</v>
      </c>
      <c r="J9" s="2">
        <f t="shared" si="1"/>
        <v>332.70666666666665</v>
      </c>
    </row>
    <row r="10" spans="1:10" ht="60" x14ac:dyDescent="0.25">
      <c r="A10" s="4">
        <v>6</v>
      </c>
      <c r="B10" s="8" t="s">
        <v>19</v>
      </c>
      <c r="C10" s="8" t="s">
        <v>16</v>
      </c>
      <c r="D10" s="8">
        <v>3</v>
      </c>
      <c r="E10" s="3" t="s">
        <v>10</v>
      </c>
      <c r="F10" s="2">
        <v>140</v>
      </c>
      <c r="G10" s="2">
        <v>145</v>
      </c>
      <c r="H10" s="2">
        <v>149.79</v>
      </c>
      <c r="I10" s="2">
        <f t="shared" si="0"/>
        <v>144.92999999999998</v>
      </c>
      <c r="J10" s="2">
        <f t="shared" si="1"/>
        <v>434.78999999999996</v>
      </c>
    </row>
    <row r="11" spans="1:10" ht="24" x14ac:dyDescent="0.25">
      <c r="A11" s="4">
        <v>7</v>
      </c>
      <c r="B11" s="8" t="s">
        <v>20</v>
      </c>
      <c r="C11" s="8" t="s">
        <v>16</v>
      </c>
      <c r="D11" s="8">
        <v>6</v>
      </c>
      <c r="E11" s="3" t="s">
        <v>10</v>
      </c>
      <c r="F11" s="2">
        <v>57.22</v>
      </c>
      <c r="G11" s="2">
        <v>59</v>
      </c>
      <c r="H11" s="2">
        <v>61.23</v>
      </c>
      <c r="I11" s="2">
        <f t="shared" si="0"/>
        <v>59.15</v>
      </c>
      <c r="J11" s="2">
        <f t="shared" si="1"/>
        <v>354.9</v>
      </c>
    </row>
    <row r="12" spans="1:10" ht="36" x14ac:dyDescent="0.25">
      <c r="A12" s="4">
        <v>8</v>
      </c>
      <c r="B12" s="8" t="s">
        <v>21</v>
      </c>
      <c r="C12" s="8" t="s">
        <v>16</v>
      </c>
      <c r="D12" s="8">
        <v>2</v>
      </c>
      <c r="E12" s="3" t="s">
        <v>10</v>
      </c>
      <c r="F12" s="2">
        <v>100.58</v>
      </c>
      <c r="G12" s="2">
        <v>102.58</v>
      </c>
      <c r="H12" s="2">
        <v>107.62</v>
      </c>
      <c r="I12" s="2">
        <f t="shared" si="0"/>
        <v>103.59333333333332</v>
      </c>
      <c r="J12" s="2">
        <f t="shared" si="1"/>
        <v>207.18666666666664</v>
      </c>
    </row>
    <row r="13" spans="1:10" ht="36" x14ac:dyDescent="0.25">
      <c r="A13" s="4">
        <v>9</v>
      </c>
      <c r="B13" s="8" t="s">
        <v>22</v>
      </c>
      <c r="C13" s="8" t="s">
        <v>16</v>
      </c>
      <c r="D13" s="8">
        <v>9</v>
      </c>
      <c r="E13" s="3" t="s">
        <v>10</v>
      </c>
      <c r="F13" s="2">
        <v>180.84</v>
      </c>
      <c r="G13" s="2">
        <v>186.34</v>
      </c>
      <c r="H13" s="2">
        <v>193.5</v>
      </c>
      <c r="I13" s="2">
        <f t="shared" si="0"/>
        <v>186.89333333333335</v>
      </c>
      <c r="J13" s="2">
        <f t="shared" si="1"/>
        <v>1682.0400000000002</v>
      </c>
    </row>
    <row r="14" spans="1:10" ht="48" x14ac:dyDescent="0.25">
      <c r="A14" s="4">
        <v>10</v>
      </c>
      <c r="B14" s="8" t="s">
        <v>23</v>
      </c>
      <c r="C14" s="8" t="s">
        <v>16</v>
      </c>
      <c r="D14" s="8">
        <v>6</v>
      </c>
      <c r="E14" s="3" t="s">
        <v>10</v>
      </c>
      <c r="F14" s="2">
        <v>74.819999999999993</v>
      </c>
      <c r="G14" s="2">
        <v>76</v>
      </c>
      <c r="H14" s="2">
        <v>80.06</v>
      </c>
      <c r="I14" s="2">
        <f t="shared" si="0"/>
        <v>76.959999999999994</v>
      </c>
      <c r="J14" s="2">
        <f t="shared" si="1"/>
        <v>461.76</v>
      </c>
    </row>
    <row r="15" spans="1:10" ht="48" x14ac:dyDescent="0.25">
      <c r="A15" s="4">
        <v>11</v>
      </c>
      <c r="B15" s="8" t="s">
        <v>24</v>
      </c>
      <c r="C15" s="8" t="s">
        <v>16</v>
      </c>
      <c r="D15" s="8">
        <v>3</v>
      </c>
      <c r="E15" s="3" t="s">
        <v>10</v>
      </c>
      <c r="F15" s="2">
        <v>66.680000000000007</v>
      </c>
      <c r="G15" s="2">
        <v>68</v>
      </c>
      <c r="H15" s="2">
        <v>71.349999999999994</v>
      </c>
      <c r="I15" s="2">
        <f t="shared" si="0"/>
        <v>68.676666666666662</v>
      </c>
      <c r="J15" s="2">
        <f t="shared" si="1"/>
        <v>206.02999999999997</v>
      </c>
    </row>
    <row r="16" spans="1:10" ht="48" x14ac:dyDescent="0.25">
      <c r="A16" s="4">
        <v>12</v>
      </c>
      <c r="B16" s="8" t="s">
        <v>25</v>
      </c>
      <c r="C16" s="8" t="s">
        <v>16</v>
      </c>
      <c r="D16" s="8">
        <v>3</v>
      </c>
      <c r="E16" s="3" t="s">
        <v>10</v>
      </c>
      <c r="F16" s="2">
        <v>80.319999999999993</v>
      </c>
      <c r="G16" s="2">
        <v>83.5</v>
      </c>
      <c r="H16" s="2">
        <v>85.94</v>
      </c>
      <c r="I16" s="2">
        <f t="shared" si="0"/>
        <v>83.25333333333333</v>
      </c>
      <c r="J16" s="2">
        <f t="shared" si="1"/>
        <v>249.76</v>
      </c>
    </row>
    <row r="17" spans="1:10" ht="48" x14ac:dyDescent="0.25">
      <c r="A17" s="4">
        <v>13</v>
      </c>
      <c r="B17" s="8" t="s">
        <v>26</v>
      </c>
      <c r="C17" s="8" t="s">
        <v>16</v>
      </c>
      <c r="D17" s="8">
        <v>3</v>
      </c>
      <c r="E17" s="3" t="s">
        <v>10</v>
      </c>
      <c r="F17" s="2">
        <v>71.27</v>
      </c>
      <c r="G17" s="2">
        <v>75.3</v>
      </c>
      <c r="H17" s="2">
        <v>76.25</v>
      </c>
      <c r="I17" s="2">
        <f t="shared" si="0"/>
        <v>74.273333333333326</v>
      </c>
      <c r="J17" s="2">
        <f t="shared" si="1"/>
        <v>222.82</v>
      </c>
    </row>
    <row r="18" spans="1:10" ht="36" x14ac:dyDescent="0.25">
      <c r="A18" s="4">
        <v>14</v>
      </c>
      <c r="B18" s="8" t="s">
        <v>27</v>
      </c>
      <c r="C18" s="8" t="s">
        <v>16</v>
      </c>
      <c r="D18" s="8">
        <v>4</v>
      </c>
      <c r="E18" s="3" t="s">
        <v>10</v>
      </c>
      <c r="F18" s="2">
        <v>41.51</v>
      </c>
      <c r="G18" s="2">
        <v>43.8</v>
      </c>
      <c r="H18" s="2">
        <v>44.41</v>
      </c>
      <c r="I18" s="2">
        <f t="shared" si="0"/>
        <v>43.24</v>
      </c>
      <c r="J18" s="2">
        <f t="shared" si="1"/>
        <v>172.96</v>
      </c>
    </row>
    <row r="19" spans="1:10" ht="36" x14ac:dyDescent="0.25">
      <c r="A19" s="4">
        <v>15</v>
      </c>
      <c r="B19" s="8" t="s">
        <v>28</v>
      </c>
      <c r="C19" s="8" t="s">
        <v>16</v>
      </c>
      <c r="D19" s="8">
        <v>1</v>
      </c>
      <c r="E19" s="3" t="s">
        <v>10</v>
      </c>
      <c r="F19" s="2">
        <v>883.65</v>
      </c>
      <c r="G19" s="2">
        <v>960</v>
      </c>
      <c r="H19" s="2">
        <v>945.51</v>
      </c>
      <c r="I19" s="2">
        <f t="shared" si="0"/>
        <v>929.71999999999991</v>
      </c>
      <c r="J19" s="2">
        <f t="shared" si="1"/>
        <v>929.71999999999991</v>
      </c>
    </row>
    <row r="20" spans="1:10" ht="48" x14ac:dyDescent="0.25">
      <c r="A20" s="4">
        <v>16</v>
      </c>
      <c r="B20" s="8" t="s">
        <v>29</v>
      </c>
      <c r="C20" s="8" t="s">
        <v>16</v>
      </c>
      <c r="D20" s="8">
        <v>4</v>
      </c>
      <c r="E20" s="3" t="s">
        <v>10</v>
      </c>
      <c r="F20" s="2">
        <v>155.24</v>
      </c>
      <c r="G20" s="2">
        <v>190</v>
      </c>
      <c r="H20" s="2">
        <v>166.1</v>
      </c>
      <c r="I20" s="2">
        <f t="shared" si="0"/>
        <v>170.44666666666669</v>
      </c>
      <c r="J20" s="2">
        <f t="shared" si="1"/>
        <v>681.78666666666675</v>
      </c>
    </row>
    <row r="21" spans="1:10" ht="48" x14ac:dyDescent="0.25">
      <c r="A21" s="4">
        <v>17</v>
      </c>
      <c r="B21" s="8" t="s">
        <v>30</v>
      </c>
      <c r="C21" s="8" t="s">
        <v>16</v>
      </c>
      <c r="D21" s="8">
        <v>2</v>
      </c>
      <c r="E21" s="3" t="s">
        <v>10</v>
      </c>
      <c r="F21" s="2">
        <v>155.24</v>
      </c>
      <c r="G21" s="2">
        <v>190</v>
      </c>
      <c r="H21" s="2">
        <v>166.1</v>
      </c>
      <c r="I21" s="2">
        <f t="shared" si="0"/>
        <v>170.44666666666669</v>
      </c>
      <c r="J21" s="2">
        <f t="shared" si="1"/>
        <v>340.89333333333337</v>
      </c>
    </row>
    <row r="22" spans="1:10" ht="48" x14ac:dyDescent="0.25">
      <c r="A22" s="4">
        <v>18</v>
      </c>
      <c r="B22" s="8" t="s">
        <v>31</v>
      </c>
      <c r="C22" s="8" t="s">
        <v>16</v>
      </c>
      <c r="D22" s="8">
        <v>3</v>
      </c>
      <c r="E22" s="3" t="s">
        <v>10</v>
      </c>
      <c r="F22" s="2">
        <v>602.84</v>
      </c>
      <c r="G22" s="2">
        <v>680</v>
      </c>
      <c r="H22" s="2">
        <v>645.04</v>
      </c>
      <c r="I22" s="2">
        <f t="shared" si="0"/>
        <v>642.62666666666667</v>
      </c>
      <c r="J22" s="2">
        <f t="shared" si="1"/>
        <v>1927.88</v>
      </c>
    </row>
    <row r="23" spans="1:10" ht="48" x14ac:dyDescent="0.25">
      <c r="A23" s="4">
        <v>19</v>
      </c>
      <c r="B23" s="8" t="s">
        <v>32</v>
      </c>
      <c r="C23" s="8" t="s">
        <v>16</v>
      </c>
      <c r="D23" s="8">
        <v>1</v>
      </c>
      <c r="E23" s="3" t="s">
        <v>10</v>
      </c>
      <c r="F23" s="2">
        <v>667.39</v>
      </c>
      <c r="G23" s="2">
        <v>690</v>
      </c>
      <c r="H23" s="2">
        <v>714.11</v>
      </c>
      <c r="I23" s="2">
        <f t="shared" si="0"/>
        <v>690.5</v>
      </c>
      <c r="J23" s="2">
        <f t="shared" si="1"/>
        <v>690.5</v>
      </c>
    </row>
    <row r="24" spans="1:10" ht="48" x14ac:dyDescent="0.25">
      <c r="A24" s="4">
        <v>20</v>
      </c>
      <c r="B24" s="8" t="s">
        <v>33</v>
      </c>
      <c r="C24" s="8" t="s">
        <v>13</v>
      </c>
      <c r="D24" s="8">
        <v>1</v>
      </c>
      <c r="E24" s="3" t="s">
        <v>10</v>
      </c>
      <c r="F24" s="2">
        <v>746.7</v>
      </c>
      <c r="G24" s="2">
        <v>820</v>
      </c>
      <c r="H24" s="2">
        <v>798.97</v>
      </c>
      <c r="I24" s="2">
        <f t="shared" si="0"/>
        <v>788.55666666666673</v>
      </c>
      <c r="J24" s="2">
        <f t="shared" si="1"/>
        <v>788.55666666666673</v>
      </c>
    </row>
    <row r="25" spans="1:10" ht="48" x14ac:dyDescent="0.25">
      <c r="A25" s="4">
        <v>21</v>
      </c>
      <c r="B25" s="8" t="s">
        <v>34</v>
      </c>
      <c r="C25" s="8" t="s">
        <v>13</v>
      </c>
      <c r="D25" s="8">
        <v>1</v>
      </c>
      <c r="E25" s="3" t="s">
        <v>10</v>
      </c>
      <c r="F25" s="2">
        <v>746.7</v>
      </c>
      <c r="G25" s="2">
        <v>820</v>
      </c>
      <c r="H25" s="2">
        <v>798.97</v>
      </c>
      <c r="I25" s="2">
        <f t="shared" si="0"/>
        <v>788.55666666666673</v>
      </c>
      <c r="J25" s="2">
        <f t="shared" si="1"/>
        <v>788.55666666666673</v>
      </c>
    </row>
    <row r="26" spans="1:10" ht="60" x14ac:dyDescent="0.25">
      <c r="A26" s="4">
        <v>22</v>
      </c>
      <c r="B26" s="8" t="s">
        <v>35</v>
      </c>
      <c r="C26" s="8" t="s">
        <v>13</v>
      </c>
      <c r="D26" s="8">
        <v>1</v>
      </c>
      <c r="E26" s="3" t="s">
        <v>10</v>
      </c>
      <c r="F26" s="2">
        <v>746.7</v>
      </c>
      <c r="G26" s="2">
        <v>800</v>
      </c>
      <c r="H26" s="2">
        <v>798.97</v>
      </c>
      <c r="I26" s="2">
        <f t="shared" si="0"/>
        <v>781.89</v>
      </c>
      <c r="J26" s="2">
        <f t="shared" si="1"/>
        <v>781.89</v>
      </c>
    </row>
    <row r="27" spans="1:10" ht="60" x14ac:dyDescent="0.25">
      <c r="A27" s="4">
        <v>23</v>
      </c>
      <c r="B27" s="8" t="s">
        <v>36</v>
      </c>
      <c r="C27" s="8" t="s">
        <v>13</v>
      </c>
      <c r="D27" s="8">
        <v>2</v>
      </c>
      <c r="E27" s="3" t="s">
        <v>10</v>
      </c>
      <c r="F27" s="2">
        <v>205.5</v>
      </c>
      <c r="G27" s="2">
        <v>230</v>
      </c>
      <c r="H27" s="2">
        <v>219.89</v>
      </c>
      <c r="I27" s="2">
        <f t="shared" si="0"/>
        <v>218.46333333333334</v>
      </c>
      <c r="J27" s="2">
        <f t="shared" si="1"/>
        <v>436.92666666666668</v>
      </c>
    </row>
    <row r="28" spans="1:10" ht="48" x14ac:dyDescent="0.25">
      <c r="A28" s="4">
        <v>24</v>
      </c>
      <c r="B28" s="8" t="s">
        <v>37</v>
      </c>
      <c r="C28" s="8" t="s">
        <v>16</v>
      </c>
      <c r="D28" s="8">
        <v>4</v>
      </c>
      <c r="E28" s="3" t="s">
        <v>10</v>
      </c>
      <c r="F28" s="2">
        <v>76.92</v>
      </c>
      <c r="G28" s="2">
        <v>75.400000000000006</v>
      </c>
      <c r="H28" s="2">
        <v>82.3</v>
      </c>
      <c r="I28" s="2">
        <f t="shared" si="0"/>
        <v>78.206666666666663</v>
      </c>
      <c r="J28" s="2">
        <f t="shared" si="1"/>
        <v>312.82666666666665</v>
      </c>
    </row>
    <row r="29" spans="1:10" ht="36" x14ac:dyDescent="0.25">
      <c r="A29" s="4">
        <v>25</v>
      </c>
      <c r="B29" s="8" t="s">
        <v>38</v>
      </c>
      <c r="C29" s="8" t="s">
        <v>16</v>
      </c>
      <c r="D29" s="8">
        <v>10</v>
      </c>
      <c r="E29" s="3" t="s">
        <v>10</v>
      </c>
      <c r="F29" s="2">
        <v>44.44</v>
      </c>
      <c r="G29" s="2">
        <v>43</v>
      </c>
      <c r="H29" s="2">
        <v>47.55</v>
      </c>
      <c r="I29" s="2">
        <f t="shared" si="0"/>
        <v>44.99666666666667</v>
      </c>
      <c r="J29" s="2">
        <f t="shared" si="1"/>
        <v>449.9666666666667</v>
      </c>
    </row>
    <row r="30" spans="1:10" ht="24" x14ac:dyDescent="0.25">
      <c r="A30" s="4">
        <v>26</v>
      </c>
      <c r="B30" s="8" t="s">
        <v>39</v>
      </c>
      <c r="C30" s="8" t="s">
        <v>16</v>
      </c>
      <c r="D30" s="8">
        <v>2</v>
      </c>
      <c r="E30" s="3" t="s">
        <v>10</v>
      </c>
      <c r="F30" s="2">
        <v>796.77</v>
      </c>
      <c r="G30" s="2">
        <v>840</v>
      </c>
      <c r="H30" s="2">
        <v>852.54</v>
      </c>
      <c r="I30" s="2">
        <f t="shared" si="0"/>
        <v>829.77</v>
      </c>
      <c r="J30" s="2">
        <f t="shared" si="1"/>
        <v>1659.54</v>
      </c>
    </row>
    <row r="31" spans="1:10" ht="36" x14ac:dyDescent="0.25">
      <c r="A31" s="4">
        <v>27</v>
      </c>
      <c r="B31" s="8" t="s">
        <v>40</v>
      </c>
      <c r="C31" s="8" t="s">
        <v>16</v>
      </c>
      <c r="D31" s="8">
        <v>3</v>
      </c>
      <c r="E31" s="3" t="s">
        <v>10</v>
      </c>
      <c r="F31" s="2">
        <v>1235.97</v>
      </c>
      <c r="G31" s="2">
        <v>1260</v>
      </c>
      <c r="H31" s="2">
        <v>1322.49</v>
      </c>
      <c r="I31" s="2">
        <f t="shared" si="0"/>
        <v>1272.82</v>
      </c>
      <c r="J31" s="2">
        <f t="shared" si="1"/>
        <v>3818.46</v>
      </c>
    </row>
    <row r="32" spans="1:10" ht="48" x14ac:dyDescent="0.25">
      <c r="A32" s="4">
        <v>28</v>
      </c>
      <c r="B32" s="8" t="s">
        <v>41</v>
      </c>
      <c r="C32" s="8" t="s">
        <v>16</v>
      </c>
      <c r="D32" s="8">
        <v>1</v>
      </c>
      <c r="E32" s="3" t="s">
        <v>10</v>
      </c>
      <c r="F32" s="2">
        <v>852.5</v>
      </c>
      <c r="G32" s="2">
        <v>852.5</v>
      </c>
      <c r="H32" s="2">
        <v>912.17</v>
      </c>
      <c r="I32" s="2">
        <f t="shared" si="0"/>
        <v>872.39</v>
      </c>
      <c r="J32" s="2">
        <f t="shared" si="1"/>
        <v>872.39</v>
      </c>
    </row>
    <row r="33" spans="1:10" ht="36" x14ac:dyDescent="0.25">
      <c r="A33" s="4">
        <v>29</v>
      </c>
      <c r="B33" s="8" t="s">
        <v>42</v>
      </c>
      <c r="C33" s="8" t="s">
        <v>16</v>
      </c>
      <c r="D33" s="8">
        <v>1</v>
      </c>
      <c r="E33" s="3" t="s">
        <v>10</v>
      </c>
      <c r="F33" s="2">
        <v>718.1</v>
      </c>
      <c r="G33" s="2">
        <v>768</v>
      </c>
      <c r="H33" s="2">
        <v>768.36</v>
      </c>
      <c r="I33" s="2">
        <f t="shared" si="0"/>
        <v>751.48666666666668</v>
      </c>
      <c r="J33" s="2">
        <f t="shared" si="1"/>
        <v>751.48666666666668</v>
      </c>
    </row>
    <row r="34" spans="1:10" ht="36" x14ac:dyDescent="0.25">
      <c r="A34" s="4">
        <v>30</v>
      </c>
      <c r="B34" s="8" t="s">
        <v>43</v>
      </c>
      <c r="C34" s="8" t="s">
        <v>16</v>
      </c>
      <c r="D34" s="8">
        <v>9</v>
      </c>
      <c r="E34" s="3" t="s">
        <v>10</v>
      </c>
      <c r="F34" s="2">
        <v>187.41</v>
      </c>
      <c r="G34" s="2">
        <v>198</v>
      </c>
      <c r="H34" s="2">
        <v>200.53</v>
      </c>
      <c r="I34" s="2">
        <f t="shared" si="0"/>
        <v>195.3133333333333</v>
      </c>
      <c r="J34" s="2">
        <f t="shared" si="1"/>
        <v>1757.8199999999997</v>
      </c>
    </row>
    <row r="35" spans="1:10" ht="60" x14ac:dyDescent="0.25">
      <c r="A35" s="4">
        <v>31</v>
      </c>
      <c r="B35" s="8" t="s">
        <v>44</v>
      </c>
      <c r="C35" s="8" t="s">
        <v>16</v>
      </c>
      <c r="D35" s="8">
        <v>2</v>
      </c>
      <c r="E35" s="3" t="s">
        <v>10</v>
      </c>
      <c r="F35" s="2">
        <v>272.18</v>
      </c>
      <c r="G35" s="2">
        <v>270</v>
      </c>
      <c r="H35" s="2">
        <v>291.23</v>
      </c>
      <c r="I35" s="2">
        <f t="shared" si="0"/>
        <v>277.80333333333334</v>
      </c>
      <c r="J35" s="2">
        <f t="shared" si="1"/>
        <v>555.60666666666668</v>
      </c>
    </row>
    <row r="36" spans="1:10" ht="48" x14ac:dyDescent="0.25">
      <c r="A36" s="4">
        <v>32</v>
      </c>
      <c r="B36" s="8" t="s">
        <v>45</v>
      </c>
      <c r="C36" s="8" t="s">
        <v>16</v>
      </c>
      <c r="D36" s="8">
        <v>3</v>
      </c>
      <c r="E36" s="3" t="s">
        <v>10</v>
      </c>
      <c r="F36" s="2">
        <v>711</v>
      </c>
      <c r="G36" s="2">
        <v>830</v>
      </c>
      <c r="H36" s="2">
        <v>760.77</v>
      </c>
      <c r="I36" s="2">
        <f t="shared" si="0"/>
        <v>767.25666666666666</v>
      </c>
      <c r="J36" s="2">
        <f t="shared" si="1"/>
        <v>2301.77</v>
      </c>
    </row>
    <row r="37" spans="1:10" ht="24" x14ac:dyDescent="0.25">
      <c r="A37" s="4">
        <v>33</v>
      </c>
      <c r="B37" s="8" t="s">
        <v>46</v>
      </c>
      <c r="C37" s="8" t="s">
        <v>16</v>
      </c>
      <c r="D37" s="8">
        <v>1</v>
      </c>
      <c r="E37" s="3" t="s">
        <v>10</v>
      </c>
      <c r="F37" s="2">
        <v>4828.53</v>
      </c>
      <c r="G37" s="2">
        <v>5300</v>
      </c>
      <c r="H37" s="2">
        <v>5166.53</v>
      </c>
      <c r="I37" s="2">
        <f t="shared" si="0"/>
        <v>5098.3533333333326</v>
      </c>
      <c r="J37" s="2">
        <f t="shared" si="1"/>
        <v>5098.3533333333326</v>
      </c>
    </row>
    <row r="38" spans="1:10" ht="60" x14ac:dyDescent="0.25">
      <c r="A38" s="4">
        <v>34</v>
      </c>
      <c r="B38" s="8" t="s">
        <v>47</v>
      </c>
      <c r="C38" s="8" t="s">
        <v>16</v>
      </c>
      <c r="D38" s="8">
        <v>3</v>
      </c>
      <c r="E38" s="3" t="s">
        <v>10</v>
      </c>
      <c r="F38" s="2">
        <v>1709.33</v>
      </c>
      <c r="G38" s="2">
        <v>1850</v>
      </c>
      <c r="H38" s="2">
        <v>1828.98</v>
      </c>
      <c r="I38" s="2">
        <f t="shared" si="0"/>
        <v>1796.1033333333332</v>
      </c>
      <c r="J38" s="2">
        <f t="shared" si="1"/>
        <v>5388.3099999999995</v>
      </c>
    </row>
    <row r="39" spans="1:10" ht="48" x14ac:dyDescent="0.25">
      <c r="A39" s="4">
        <v>35</v>
      </c>
      <c r="B39" s="8" t="s">
        <v>48</v>
      </c>
      <c r="C39" s="8" t="s">
        <v>16</v>
      </c>
      <c r="D39" s="8">
        <v>3</v>
      </c>
      <c r="E39" s="3" t="s">
        <v>10</v>
      </c>
      <c r="F39" s="2">
        <v>240.29</v>
      </c>
      <c r="G39" s="2">
        <v>248</v>
      </c>
      <c r="H39" s="2">
        <v>257.10000000000002</v>
      </c>
      <c r="I39" s="2">
        <f t="shared" si="0"/>
        <v>248.46333333333334</v>
      </c>
      <c r="J39" s="2">
        <f t="shared" si="1"/>
        <v>745.39</v>
      </c>
    </row>
    <row r="40" spans="1:10" ht="36" x14ac:dyDescent="0.25">
      <c r="A40" s="4">
        <v>36</v>
      </c>
      <c r="B40" s="8" t="s">
        <v>49</v>
      </c>
      <c r="C40" s="8" t="s">
        <v>16</v>
      </c>
      <c r="D40" s="8">
        <v>6</v>
      </c>
      <c r="E40" s="3" t="s">
        <v>10</v>
      </c>
      <c r="F40" s="2">
        <v>135.41999999999999</v>
      </c>
      <c r="G40" s="2">
        <v>126</v>
      </c>
      <c r="H40" s="2">
        <v>144.9</v>
      </c>
      <c r="I40" s="2">
        <f t="shared" si="0"/>
        <v>135.43999999999997</v>
      </c>
      <c r="J40" s="2">
        <f t="shared" si="1"/>
        <v>812.63999999999987</v>
      </c>
    </row>
    <row r="41" spans="1:10" ht="36" x14ac:dyDescent="0.25">
      <c r="A41" s="4">
        <v>37</v>
      </c>
      <c r="B41" s="8" t="s">
        <v>17</v>
      </c>
      <c r="C41" s="8" t="s">
        <v>16</v>
      </c>
      <c r="D41" s="8">
        <v>12</v>
      </c>
      <c r="E41" s="3" t="s">
        <v>10</v>
      </c>
      <c r="F41" s="2">
        <v>742.52</v>
      </c>
      <c r="G41" s="2">
        <v>780</v>
      </c>
      <c r="H41" s="2">
        <v>794.49</v>
      </c>
      <c r="I41" s="2">
        <f t="shared" si="0"/>
        <v>772.3366666666667</v>
      </c>
      <c r="J41" s="2">
        <f t="shared" si="1"/>
        <v>9268.0400000000009</v>
      </c>
    </row>
    <row r="42" spans="1:10" ht="24" x14ac:dyDescent="0.25">
      <c r="A42" s="4">
        <v>38</v>
      </c>
      <c r="B42" s="8" t="s">
        <v>50</v>
      </c>
      <c r="C42" s="8" t="s">
        <v>16</v>
      </c>
      <c r="D42" s="8">
        <v>1</v>
      </c>
      <c r="E42" s="3" t="s">
        <v>10</v>
      </c>
      <c r="F42" s="2">
        <v>937.65</v>
      </c>
      <c r="G42" s="2">
        <v>1020</v>
      </c>
      <c r="H42" s="2">
        <v>1003.29</v>
      </c>
      <c r="I42" s="2">
        <f t="shared" si="0"/>
        <v>986.98</v>
      </c>
      <c r="J42" s="2">
        <f t="shared" si="1"/>
        <v>986.98</v>
      </c>
    </row>
    <row r="43" spans="1:10" ht="24" x14ac:dyDescent="0.25">
      <c r="A43" s="4">
        <v>39</v>
      </c>
      <c r="B43" s="8" t="s">
        <v>51</v>
      </c>
      <c r="C43" s="8" t="s">
        <v>16</v>
      </c>
      <c r="D43" s="8">
        <v>16</v>
      </c>
      <c r="E43" s="3" t="s">
        <v>10</v>
      </c>
      <c r="F43" s="2">
        <v>33.78</v>
      </c>
      <c r="G43" s="2">
        <v>31.5</v>
      </c>
      <c r="H43" s="2">
        <v>36.14</v>
      </c>
      <c r="I43" s="2">
        <f t="shared" si="0"/>
        <v>33.806666666666665</v>
      </c>
      <c r="J43" s="2">
        <f t="shared" si="1"/>
        <v>540.90666666666664</v>
      </c>
    </row>
    <row r="44" spans="1:10" ht="24" x14ac:dyDescent="0.25">
      <c r="A44" s="4">
        <v>40</v>
      </c>
      <c r="B44" s="8" t="s">
        <v>52</v>
      </c>
      <c r="C44" s="8" t="s">
        <v>16</v>
      </c>
      <c r="D44" s="8">
        <v>1</v>
      </c>
      <c r="E44" s="3" t="s">
        <v>10</v>
      </c>
      <c r="F44" s="2">
        <v>848.16</v>
      </c>
      <c r="G44" s="2">
        <v>940</v>
      </c>
      <c r="H44" s="2">
        <v>907.53</v>
      </c>
      <c r="I44" s="2">
        <f t="shared" si="0"/>
        <v>898.56333333333316</v>
      </c>
      <c r="J44" s="2">
        <f t="shared" si="1"/>
        <v>898.56333333333316</v>
      </c>
    </row>
    <row r="45" spans="1:10" ht="36" x14ac:dyDescent="0.25">
      <c r="A45" s="4">
        <v>41</v>
      </c>
      <c r="B45" s="8" t="s">
        <v>53</v>
      </c>
      <c r="C45" s="8" t="s">
        <v>16</v>
      </c>
      <c r="D45" s="8">
        <v>2</v>
      </c>
      <c r="E45" s="3" t="s">
        <v>10</v>
      </c>
      <c r="F45" s="2">
        <v>185.53</v>
      </c>
      <c r="G45" s="2">
        <v>178</v>
      </c>
      <c r="H45" s="2">
        <v>198.51</v>
      </c>
      <c r="I45" s="2">
        <f t="shared" si="0"/>
        <v>187.34666666666666</v>
      </c>
      <c r="J45" s="2">
        <f t="shared" si="1"/>
        <v>374.69333333333333</v>
      </c>
    </row>
    <row r="46" spans="1:10" ht="48" x14ac:dyDescent="0.25">
      <c r="A46" s="4">
        <v>42</v>
      </c>
      <c r="B46" s="8" t="s">
        <v>54</v>
      </c>
      <c r="C46" s="8" t="s">
        <v>16</v>
      </c>
      <c r="D46" s="8">
        <v>6</v>
      </c>
      <c r="E46" s="3" t="s">
        <v>10</v>
      </c>
      <c r="F46" s="2">
        <v>134.77000000000001</v>
      </c>
      <c r="G46" s="2">
        <v>129</v>
      </c>
      <c r="H46" s="2">
        <v>144.21</v>
      </c>
      <c r="I46" s="2">
        <f t="shared" si="0"/>
        <v>135.99333333333334</v>
      </c>
      <c r="J46" s="2">
        <f t="shared" si="1"/>
        <v>815.96</v>
      </c>
    </row>
    <row r="47" spans="1:10" ht="48" x14ac:dyDescent="0.25">
      <c r="A47" s="4">
        <v>43</v>
      </c>
      <c r="B47" s="8" t="s">
        <v>55</v>
      </c>
      <c r="C47" s="8" t="s">
        <v>16</v>
      </c>
      <c r="D47" s="8">
        <v>4</v>
      </c>
      <c r="E47" s="3" t="s">
        <v>10</v>
      </c>
      <c r="F47" s="2">
        <v>273.94</v>
      </c>
      <c r="G47" s="2">
        <v>295.60000000000002</v>
      </c>
      <c r="H47" s="2">
        <v>293.12</v>
      </c>
      <c r="I47" s="2">
        <f t="shared" si="0"/>
        <v>287.55333333333334</v>
      </c>
      <c r="J47" s="2">
        <f t="shared" si="1"/>
        <v>1150.2133333333334</v>
      </c>
    </row>
    <row r="48" spans="1:10" ht="60" x14ac:dyDescent="0.25">
      <c r="A48" s="8">
        <v>44</v>
      </c>
      <c r="B48" s="8" t="s">
        <v>56</v>
      </c>
      <c r="C48" s="8" t="s">
        <v>16</v>
      </c>
      <c r="D48" s="8">
        <v>3</v>
      </c>
      <c r="E48" s="2" t="s">
        <v>10</v>
      </c>
      <c r="F48" s="2">
        <v>60.52</v>
      </c>
      <c r="G48" s="2">
        <v>59.89</v>
      </c>
      <c r="H48" s="12">
        <v>64.760000000000005</v>
      </c>
      <c r="I48" s="2">
        <f>AVERAGE(F48:H48)</f>
        <v>61.723333333333336</v>
      </c>
      <c r="J48" s="2">
        <f t="shared" si="1"/>
        <v>185.17000000000002</v>
      </c>
    </row>
    <row r="49" spans="1:10" ht="60" x14ac:dyDescent="0.25">
      <c r="A49" s="8">
        <v>45</v>
      </c>
      <c r="B49" s="8" t="s">
        <v>57</v>
      </c>
      <c r="C49" s="8" t="s">
        <v>16</v>
      </c>
      <c r="D49" s="8">
        <v>2</v>
      </c>
      <c r="E49" s="2" t="s">
        <v>10</v>
      </c>
      <c r="F49" s="2">
        <v>213.6</v>
      </c>
      <c r="G49" s="2">
        <v>215.3</v>
      </c>
      <c r="H49" s="12">
        <v>228.55</v>
      </c>
      <c r="I49" s="2">
        <f>AVERAGE(F49:H49)</f>
        <v>219.15</v>
      </c>
      <c r="J49" s="2">
        <f>D49*I49</f>
        <v>438.3</v>
      </c>
    </row>
    <row r="50" spans="1:10" ht="48" x14ac:dyDescent="0.25">
      <c r="A50" s="8">
        <v>46</v>
      </c>
      <c r="B50" s="8" t="s">
        <v>58</v>
      </c>
      <c r="C50" s="8" t="s">
        <v>16</v>
      </c>
      <c r="D50" s="8">
        <v>5</v>
      </c>
      <c r="E50" s="2" t="s">
        <v>10</v>
      </c>
      <c r="F50" s="2">
        <v>82.37</v>
      </c>
      <c r="G50" s="2">
        <v>78.900000000000006</v>
      </c>
      <c r="H50" s="12">
        <v>88.13</v>
      </c>
      <c r="I50" s="2">
        <f t="shared" si="0"/>
        <v>83.13333333333334</v>
      </c>
      <c r="J50" s="2">
        <f t="shared" si="1"/>
        <v>415.66666666666669</v>
      </c>
    </row>
    <row r="51" spans="1:10" ht="36" x14ac:dyDescent="0.25">
      <c r="A51" s="8">
        <v>47</v>
      </c>
      <c r="B51" s="8" t="s">
        <v>59</v>
      </c>
      <c r="C51" s="8" t="s">
        <v>16</v>
      </c>
      <c r="D51" s="8">
        <v>4</v>
      </c>
      <c r="E51" s="2" t="s">
        <v>10</v>
      </c>
      <c r="F51" s="2">
        <v>150.99</v>
      </c>
      <c r="G51" s="2">
        <v>162.30000000000001</v>
      </c>
      <c r="H51" s="12">
        <v>161.56</v>
      </c>
      <c r="I51" s="2">
        <f t="shared" si="0"/>
        <v>158.28333333333333</v>
      </c>
      <c r="J51" s="2">
        <f t="shared" si="1"/>
        <v>633.13333333333333</v>
      </c>
    </row>
    <row r="52" spans="1:10" ht="48" x14ac:dyDescent="0.25">
      <c r="A52" s="8">
        <v>48</v>
      </c>
      <c r="B52" s="8" t="s">
        <v>60</v>
      </c>
      <c r="C52" s="8" t="s">
        <v>16</v>
      </c>
      <c r="D52" s="8">
        <v>2</v>
      </c>
      <c r="E52" s="2" t="s">
        <v>10</v>
      </c>
      <c r="F52" s="2">
        <v>234.52</v>
      </c>
      <c r="G52" s="2">
        <v>234.52</v>
      </c>
      <c r="H52" s="12">
        <v>250.94</v>
      </c>
      <c r="I52" s="2">
        <f t="shared" si="0"/>
        <v>239.99333333333334</v>
      </c>
      <c r="J52" s="2">
        <f t="shared" si="1"/>
        <v>479.98666666666668</v>
      </c>
    </row>
    <row r="53" spans="1:10" ht="60" x14ac:dyDescent="0.25">
      <c r="A53" s="8">
        <v>49</v>
      </c>
      <c r="B53" s="8" t="s">
        <v>61</v>
      </c>
      <c r="C53" s="8" t="s">
        <v>16</v>
      </c>
      <c r="D53" s="8">
        <v>2</v>
      </c>
      <c r="E53" s="2" t="s">
        <v>10</v>
      </c>
      <c r="F53" s="2">
        <v>546.11</v>
      </c>
      <c r="G53" s="2">
        <v>546.11</v>
      </c>
      <c r="H53" s="12">
        <v>584.33000000000004</v>
      </c>
      <c r="I53" s="2">
        <f t="shared" si="0"/>
        <v>558.85</v>
      </c>
      <c r="J53" s="2">
        <f t="shared" si="1"/>
        <v>1117.7</v>
      </c>
    </row>
    <row r="54" spans="1:10" ht="60" x14ac:dyDescent="0.25">
      <c r="A54" s="8">
        <v>50</v>
      </c>
      <c r="B54" s="8" t="s">
        <v>62</v>
      </c>
      <c r="C54" s="8" t="s">
        <v>16</v>
      </c>
      <c r="D54" s="8">
        <v>2</v>
      </c>
      <c r="E54" s="2" t="s">
        <v>10</v>
      </c>
      <c r="F54" s="2">
        <v>339.64</v>
      </c>
      <c r="G54" s="2">
        <v>339.64</v>
      </c>
      <c r="H54" s="12">
        <v>363.41</v>
      </c>
      <c r="I54" s="2">
        <f t="shared" si="0"/>
        <v>347.56333333333333</v>
      </c>
      <c r="J54" s="2">
        <f t="shared" si="1"/>
        <v>695.12666666666667</v>
      </c>
    </row>
    <row r="55" spans="1:10" ht="48" x14ac:dyDescent="0.25">
      <c r="A55" s="8">
        <v>51</v>
      </c>
      <c r="B55" s="8" t="s">
        <v>63</v>
      </c>
      <c r="C55" s="8" t="s">
        <v>16</v>
      </c>
      <c r="D55" s="8">
        <v>1</v>
      </c>
      <c r="E55" s="2" t="s">
        <v>10</v>
      </c>
      <c r="F55" s="2">
        <v>640.35</v>
      </c>
      <c r="G55" s="2">
        <v>640.35</v>
      </c>
      <c r="H55" s="12">
        <v>685.18</v>
      </c>
      <c r="I55" s="2">
        <f t="shared" si="0"/>
        <v>655.29333333333341</v>
      </c>
      <c r="J55" s="2">
        <f t="shared" si="1"/>
        <v>655.29333333333341</v>
      </c>
    </row>
    <row r="56" spans="1:10" ht="48" x14ac:dyDescent="0.25">
      <c r="A56" s="8">
        <v>52</v>
      </c>
      <c r="B56" s="8" t="s">
        <v>64</v>
      </c>
      <c r="C56" s="8" t="s">
        <v>16</v>
      </c>
      <c r="D56" s="8">
        <v>1</v>
      </c>
      <c r="E56" s="2" t="s">
        <v>10</v>
      </c>
      <c r="F56" s="2">
        <v>186.71</v>
      </c>
      <c r="G56" s="2">
        <v>186.71</v>
      </c>
      <c r="H56" s="12">
        <v>199.78</v>
      </c>
      <c r="I56" s="2">
        <f t="shared" si="0"/>
        <v>191.06666666666669</v>
      </c>
      <c r="J56" s="2">
        <f t="shared" si="1"/>
        <v>191.06666666666669</v>
      </c>
    </row>
    <row r="57" spans="1:10" ht="48" x14ac:dyDescent="0.25">
      <c r="A57" s="8">
        <v>53</v>
      </c>
      <c r="B57" s="8" t="s">
        <v>65</v>
      </c>
      <c r="C57" s="8" t="s">
        <v>16</v>
      </c>
      <c r="D57" s="8">
        <v>2</v>
      </c>
      <c r="E57" s="2" t="s">
        <v>10</v>
      </c>
      <c r="F57" s="2">
        <v>164.43</v>
      </c>
      <c r="G57" s="2">
        <v>164.43</v>
      </c>
      <c r="H57" s="12">
        <v>175.94</v>
      </c>
      <c r="I57" s="2">
        <f t="shared" si="0"/>
        <v>168.26666666666668</v>
      </c>
      <c r="J57" s="2">
        <f t="shared" si="1"/>
        <v>336.53333333333336</v>
      </c>
    </row>
    <row r="58" spans="1:10" ht="60" x14ac:dyDescent="0.25">
      <c r="A58" s="8">
        <v>54</v>
      </c>
      <c r="B58" s="8" t="s">
        <v>66</v>
      </c>
      <c r="C58" s="8" t="s">
        <v>16</v>
      </c>
      <c r="D58" s="8">
        <v>3</v>
      </c>
      <c r="E58" s="2" t="s">
        <v>10</v>
      </c>
      <c r="F58" s="2">
        <v>221.39</v>
      </c>
      <c r="G58" s="2">
        <v>221.39</v>
      </c>
      <c r="H58" s="12">
        <v>236.88</v>
      </c>
      <c r="I58" s="2">
        <f t="shared" si="0"/>
        <v>226.55333333333331</v>
      </c>
      <c r="J58" s="2">
        <f t="shared" si="1"/>
        <v>679.66</v>
      </c>
    </row>
    <row r="59" spans="1:10" ht="60" x14ac:dyDescent="0.25">
      <c r="A59" s="8">
        <v>55</v>
      </c>
      <c r="B59" s="8" t="s">
        <v>67</v>
      </c>
      <c r="C59" s="8" t="s">
        <v>16</v>
      </c>
      <c r="D59" s="8">
        <v>10</v>
      </c>
      <c r="E59" s="2" t="s">
        <v>10</v>
      </c>
      <c r="F59" s="2">
        <v>74.38</v>
      </c>
      <c r="G59" s="2">
        <v>69.8</v>
      </c>
      <c r="H59" s="12">
        <v>79.59</v>
      </c>
      <c r="I59" s="2">
        <f t="shared" si="0"/>
        <v>74.59</v>
      </c>
      <c r="J59" s="2">
        <f t="shared" si="1"/>
        <v>745.90000000000009</v>
      </c>
    </row>
    <row r="60" spans="1:10" ht="48" x14ac:dyDescent="0.25">
      <c r="A60" s="8">
        <v>56</v>
      </c>
      <c r="B60" s="8" t="s">
        <v>68</v>
      </c>
      <c r="C60" s="8" t="s">
        <v>16</v>
      </c>
      <c r="D60" s="8">
        <v>4</v>
      </c>
      <c r="E60" s="2" t="s">
        <v>10</v>
      </c>
      <c r="F60" s="2">
        <v>714.74</v>
      </c>
      <c r="G60" s="2">
        <v>780.6</v>
      </c>
      <c r="H60" s="12">
        <v>764.77</v>
      </c>
      <c r="I60" s="2">
        <f t="shared" si="0"/>
        <v>753.37</v>
      </c>
      <c r="J60" s="2">
        <f t="shared" si="1"/>
        <v>3013.48</v>
      </c>
    </row>
    <row r="61" spans="1:10" ht="72" x14ac:dyDescent="0.25">
      <c r="A61" s="8">
        <v>57</v>
      </c>
      <c r="B61" s="8" t="s">
        <v>69</v>
      </c>
      <c r="C61" s="8" t="s">
        <v>16</v>
      </c>
      <c r="D61" s="8">
        <v>24</v>
      </c>
      <c r="E61" s="2" t="s">
        <v>10</v>
      </c>
      <c r="F61" s="2">
        <v>24.9</v>
      </c>
      <c r="G61" s="2">
        <v>21.9</v>
      </c>
      <c r="H61" s="12">
        <v>26.65</v>
      </c>
      <c r="I61" s="2">
        <f t="shared" si="0"/>
        <v>24.483333333333331</v>
      </c>
      <c r="J61" s="2">
        <f t="shared" si="1"/>
        <v>587.59999999999991</v>
      </c>
    </row>
    <row r="62" spans="1:10" ht="60" x14ac:dyDescent="0.25">
      <c r="A62" s="8">
        <v>58</v>
      </c>
      <c r="B62" s="8" t="s">
        <v>70</v>
      </c>
      <c r="C62" s="8" t="s">
        <v>16</v>
      </c>
      <c r="D62" s="8">
        <v>24</v>
      </c>
      <c r="E62" s="2" t="s">
        <v>10</v>
      </c>
      <c r="F62" s="2">
        <v>24.9</v>
      </c>
      <c r="G62" s="2">
        <v>27.9</v>
      </c>
      <c r="H62" s="12">
        <v>26.65</v>
      </c>
      <c r="I62" s="2">
        <f t="shared" si="0"/>
        <v>26.483333333333331</v>
      </c>
      <c r="J62" s="2">
        <f t="shared" si="1"/>
        <v>635.59999999999991</v>
      </c>
    </row>
    <row r="63" spans="1:10" ht="60" x14ac:dyDescent="0.25">
      <c r="A63" s="8">
        <v>59</v>
      </c>
      <c r="B63" s="8" t="s">
        <v>71</v>
      </c>
      <c r="C63" s="8" t="s">
        <v>16</v>
      </c>
      <c r="D63" s="8">
        <v>3</v>
      </c>
      <c r="E63" s="2" t="s">
        <v>10</v>
      </c>
      <c r="F63" s="2">
        <v>508.73</v>
      </c>
      <c r="G63" s="2">
        <v>550.6</v>
      </c>
      <c r="H63" s="12">
        <v>544.34</v>
      </c>
      <c r="I63" s="2">
        <f t="shared" si="0"/>
        <v>534.55666666666673</v>
      </c>
      <c r="J63" s="2">
        <f t="shared" si="1"/>
        <v>1603.67</v>
      </c>
    </row>
    <row r="64" spans="1:10" x14ac:dyDescent="0.25">
      <c r="A64" s="1" t="s">
        <v>8</v>
      </c>
      <c r="B64" s="9" t="s">
        <v>9</v>
      </c>
      <c r="C64" s="1" t="s">
        <v>8</v>
      </c>
      <c r="D64" s="8">
        <f>SUM(D5:D63)</f>
        <v>247</v>
      </c>
      <c r="E64" s="1" t="s">
        <v>8</v>
      </c>
      <c r="F64" s="2">
        <f>SUMPRODUCT(D5:D63,F5:F63)</f>
        <v>67915.320000000007</v>
      </c>
      <c r="G64" s="2">
        <f>SUMPRODUCT(G5:G63,D5:D63)</f>
        <v>74927.320000000007</v>
      </c>
      <c r="H64" s="2">
        <f>SUMPRODUCT(D5:D63,H5:H63)</f>
        <v>72669.48000000001</v>
      </c>
      <c r="I64" s="2">
        <f>SUM(I5:I9)</f>
        <v>4395.4966666666669</v>
      </c>
      <c r="J64" s="2">
        <f>SUM(J5:J63)</f>
        <v>71837.373333333337</v>
      </c>
    </row>
    <row r="65" spans="9:9" x14ac:dyDescent="0.25">
      <c r="I65" s="11"/>
    </row>
  </sheetData>
  <mergeCells count="11">
    <mergeCell ref="A1:A3"/>
    <mergeCell ref="B1:B3"/>
    <mergeCell ref="C1:C3"/>
    <mergeCell ref="D1:D3"/>
    <mergeCell ref="E1:E3"/>
    <mergeCell ref="I1:I3"/>
    <mergeCell ref="J1:J3"/>
    <mergeCell ref="F2:F3"/>
    <mergeCell ref="G2:G3"/>
    <mergeCell ref="H2:H3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9E37-3CDF-42C4-9971-0FA9021370B7}">
  <dimension ref="A1:G56"/>
  <sheetViews>
    <sheetView workbookViewId="0">
      <selection sqref="A1:A3"/>
    </sheetView>
  </sheetViews>
  <sheetFormatPr defaultRowHeight="15" x14ac:dyDescent="0.25"/>
  <cols>
    <col min="1" max="1" width="6.28515625" customWidth="1"/>
    <col min="2" max="2" width="26.5703125" customWidth="1"/>
    <col min="3" max="3" width="13.140625" customWidth="1"/>
    <col min="4" max="4" width="15.85546875" customWidth="1"/>
    <col min="6" max="6" width="13.5703125" customWidth="1"/>
    <col min="7" max="7" width="14.28515625" customWidth="1"/>
  </cols>
  <sheetData>
    <row r="1" spans="1:7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6" t="s">
        <v>11</v>
      </c>
      <c r="G1" s="13" t="s">
        <v>7</v>
      </c>
    </row>
    <row r="2" spans="1:7" x14ac:dyDescent="0.25">
      <c r="A2" s="13"/>
      <c r="B2" s="13"/>
      <c r="C2" s="13"/>
      <c r="D2" s="13"/>
      <c r="E2" s="13"/>
      <c r="F2" s="17"/>
      <c r="G2" s="13"/>
    </row>
    <row r="3" spans="1:7" x14ac:dyDescent="0.25">
      <c r="A3" s="13"/>
      <c r="B3" s="13"/>
      <c r="C3" s="13"/>
      <c r="D3" s="13"/>
      <c r="E3" s="13"/>
      <c r="F3" s="18"/>
      <c r="G3" s="13"/>
    </row>
    <row r="4" spans="1:7" ht="36" x14ac:dyDescent="0.25">
      <c r="A4" s="5">
        <v>1</v>
      </c>
      <c r="B4" s="5" t="str">
        <f>'[1]Table 1'!B14</f>
        <v>Бумага SvetoCopy "Classic" А4, 80г/м2,
500л., 146%</v>
      </c>
      <c r="C4" s="2" t="str">
        <f>'[1]Table 1'!J14</f>
        <v>шт</v>
      </c>
      <c r="D4" s="2">
        <f>'[1]Table 1'!I14</f>
        <v>102</v>
      </c>
      <c r="E4" s="3" t="s">
        <v>10</v>
      </c>
      <c r="F4" s="6"/>
      <c r="G4" s="2"/>
    </row>
    <row r="5" spans="1:7" ht="36" x14ac:dyDescent="0.25">
      <c r="A5" s="5">
        <v>2</v>
      </c>
      <c r="B5" s="5" t="str">
        <f>'[1]Table 1'!B15</f>
        <v>Клей-карандаш BRAUBERG SUPER, 36 г, ЮЖНАЯ КОРЕЯ, 229543-С</v>
      </c>
      <c r="C5" s="2" t="str">
        <f>'[1]Table 1'!J15</f>
        <v>шт</v>
      </c>
      <c r="D5" s="2">
        <f>'[1]Table 1'!I15</f>
        <v>10</v>
      </c>
      <c r="E5" s="3" t="s">
        <v>10</v>
      </c>
      <c r="F5" s="6"/>
      <c r="G5" s="2"/>
    </row>
    <row r="6" spans="1:7" ht="36" x14ac:dyDescent="0.25">
      <c r="A6" s="5">
        <v>3</v>
      </c>
      <c r="B6" s="5" t="str">
        <f>'[1]Table 1'!B16</f>
        <v>Скобы для степлера №10 Erich Krause, оцинкованные, 1000шт., 1188</v>
      </c>
      <c r="C6" s="2" t="str">
        <f>'[1]Table 1'!J16</f>
        <v>шт</v>
      </c>
      <c r="D6" s="2">
        <f>'[1]Table 1'!I16</f>
        <v>40</v>
      </c>
      <c r="E6" s="3" t="s">
        <v>10</v>
      </c>
      <c r="F6" s="6"/>
      <c r="G6" s="2"/>
    </row>
    <row r="7" spans="1:7" ht="48" x14ac:dyDescent="0.25">
      <c r="A7" s="5">
        <v>4</v>
      </c>
      <c r="B7" s="5" t="str">
        <f>'[1]Table 1'!B17</f>
        <v>Книга учета 96 л., клетка, твердая, бумвинил, блок офсет, наклейка, А4 (200х290 мм), BRAUBERG</v>
      </c>
      <c r="C7" s="2" t="str">
        <f>'[1]Table 1'!J17</f>
        <v>шт</v>
      </c>
      <c r="D7" s="2">
        <f>'[1]Table 1'!I17</f>
        <v>10</v>
      </c>
      <c r="E7" s="3" t="s">
        <v>10</v>
      </c>
      <c r="F7" s="6"/>
      <c r="G7" s="2"/>
    </row>
    <row r="8" spans="1:7" ht="48" x14ac:dyDescent="0.25">
      <c r="A8" s="5">
        <v>5</v>
      </c>
      <c r="B8" s="5" t="str">
        <f>'[1]Table 1'!B18</f>
        <v>Корректирующая жидкость Erich Krause "Extra", 20мл, на химической основе, с кистью, арт. 5</v>
      </c>
      <c r="C8" s="2" t="str">
        <f>'[1]Table 1'!J18</f>
        <v>шт</v>
      </c>
      <c r="D8" s="2">
        <f>'[1]Table 1'!I18</f>
        <v>6</v>
      </c>
      <c r="E8" s="3" t="s">
        <v>10</v>
      </c>
      <c r="F8" s="6"/>
      <c r="G8" s="2"/>
    </row>
    <row r="9" spans="1:7" ht="60" x14ac:dyDescent="0.25">
      <c r="A9" s="5">
        <v>6</v>
      </c>
      <c r="B9" s="5" t="str">
        <f>'[1]Table 1'!B19</f>
        <v>Маркер перманентный (нестираемый) BRAUBERG "Contract", ЧЕРНЫЙ, круглый наконечник, 3 мм, без клипа, 150465-С</v>
      </c>
      <c r="C9" s="2" t="str">
        <f>'[1]Table 1'!J19</f>
        <v>шт</v>
      </c>
      <c r="D9" s="2">
        <f>'[1]Table 1'!I19</f>
        <v>6</v>
      </c>
      <c r="E9" s="3" t="s">
        <v>10</v>
      </c>
      <c r="F9" s="6"/>
      <c r="G9" s="2"/>
    </row>
    <row r="10" spans="1:7" ht="60" x14ac:dyDescent="0.25">
      <c r="A10" s="5">
        <v>7</v>
      </c>
      <c r="B10" s="5" t="str">
        <f>'[1]Table 1'!B20</f>
        <v>Ручка шариковая ERICH KRAUSE "R-301 Orange", СИНЯЯ, корпус оранжевый, узел 0,7 мм, линия письма 0,35 мм, 43194</v>
      </c>
      <c r="C10" s="2" t="str">
        <f>'[1]Table 1'!J20</f>
        <v>шт</v>
      </c>
      <c r="D10" s="2">
        <f>'[1]Table 1'!I20</f>
        <v>20</v>
      </c>
      <c r="E10" s="3" t="s">
        <v>10</v>
      </c>
      <c r="F10" s="6"/>
      <c r="G10" s="2"/>
    </row>
    <row r="11" spans="1:7" ht="36" x14ac:dyDescent="0.25">
      <c r="A11" s="5">
        <v>8</v>
      </c>
      <c r="B11" s="5" t="str">
        <f>'[1]Table 1'!B21</f>
        <v>Стержень шариковый BRAUBERG 140 мм, СИНИЙ, узел 1 мм, линия письма 0,5 мм</v>
      </c>
      <c r="C11" s="2" t="str">
        <f>'[1]Table 1'!J21</f>
        <v>шт</v>
      </c>
      <c r="D11" s="2">
        <f>'[1]Table 1'!I21</f>
        <v>20</v>
      </c>
      <c r="E11" s="3" t="s">
        <v>10</v>
      </c>
      <c r="F11" s="6"/>
      <c r="G11" s="2"/>
    </row>
    <row r="12" spans="1:7" ht="72" x14ac:dyDescent="0.25">
      <c r="A12" s="5">
        <v>9</v>
      </c>
      <c r="B12" s="5" t="str">
        <f>'[1]Table 1'!B22</f>
        <v>Карандаш чернографитный KOH-I-NOOR, 1 шт., "Triograph", B, трехгранный, без резинки, корпус красный, заточенный, 1802001001KSRU, шк.8593539190530</v>
      </c>
      <c r="C12" s="2" t="str">
        <f>'[1]Table 1'!J22</f>
        <v>шт</v>
      </c>
      <c r="D12" s="2">
        <f>'[1]Table 1'!I22</f>
        <v>24</v>
      </c>
      <c r="E12" s="3" t="s">
        <v>10</v>
      </c>
      <c r="F12" s="6"/>
      <c r="G12" s="2"/>
    </row>
    <row r="13" spans="1:7" ht="36" x14ac:dyDescent="0.25">
      <c r="A13" s="5">
        <v>10</v>
      </c>
      <c r="B13" s="5" t="str">
        <f>'[1]Table 1'!B23</f>
        <v>Степлер №10 ERICH KRAUSE "Elegance", до 20 листов, с антистеплером, черный 2167</v>
      </c>
      <c r="C13" s="2" t="str">
        <f>'[1]Table 1'!J23</f>
        <v>шт</v>
      </c>
      <c r="D13" s="2">
        <f>'[1]Table 1'!I23</f>
        <v>1</v>
      </c>
      <c r="E13" s="3" t="s">
        <v>10</v>
      </c>
      <c r="F13" s="6"/>
      <c r="G13" s="2"/>
    </row>
    <row r="14" spans="1:7" ht="36" x14ac:dyDescent="0.25">
      <c r="A14" s="5">
        <v>11</v>
      </c>
      <c r="B14" s="5" t="str">
        <f>'[1]Table 1'!B24</f>
        <v>Папка для бумаг с завязками OfficeSpace, картон мелованный, 380г/м2, белый, до 200л</v>
      </c>
      <c r="C14" s="2" t="str">
        <f>'[1]Table 1'!J24</f>
        <v>шт</v>
      </c>
      <c r="D14" s="2">
        <f>'[1]Table 1'!I24</f>
        <v>10</v>
      </c>
      <c r="E14" s="3" t="s">
        <v>10</v>
      </c>
      <c r="F14" s="6"/>
      <c r="G14" s="2"/>
    </row>
    <row r="15" spans="1:7" ht="60" x14ac:dyDescent="0.25">
      <c r="A15" s="5">
        <v>12</v>
      </c>
      <c r="B15" s="5" t="str">
        <f>'[1]Table 1'!B25</f>
        <v>Ластик KOH-I-NOOR "Слон" 300/60, 31x21x8 мм, белый/цветной, прямоугольный, натуральный каучук, 0300060025KDRU</v>
      </c>
      <c r="C15" s="2" t="str">
        <f>'[1]Table 1'!J25</f>
        <v>шт</v>
      </c>
      <c r="D15" s="2">
        <f>'[1]Table 1'!I25</f>
        <v>10</v>
      </c>
      <c r="E15" s="3" t="s">
        <v>10</v>
      </c>
      <c r="F15" s="6"/>
      <c r="G15" s="2"/>
    </row>
    <row r="16" spans="1:7" ht="24" x14ac:dyDescent="0.25">
      <c r="A16" s="5">
        <v>13</v>
      </c>
      <c r="B16" s="5" t="str">
        <f>'[1]Table 1'!B26</f>
        <v>Краска штемпельная TRODAT, синяя, 28 мл, 7011с</v>
      </c>
      <c r="C16" s="2" t="str">
        <f>'[1]Table 1'!J26</f>
        <v>шт</v>
      </c>
      <c r="D16" s="2">
        <f>'[1]Table 1'!I26</f>
        <v>1</v>
      </c>
      <c r="E16" s="3" t="s">
        <v>10</v>
      </c>
      <c r="F16" s="6"/>
      <c r="G16" s="2"/>
    </row>
    <row r="17" spans="1:7" ht="48" x14ac:dyDescent="0.25">
      <c r="A17" s="5">
        <v>14</v>
      </c>
      <c r="B17" s="5" t="str">
        <f>'[1]Table 1'!B27</f>
        <v>Конверты С5 KurtStrip (162х229 мм), отрывная лента, "Куда-Кому", 80 г/м2, 50 шт., внутренняя запечатка, С50.15.50С</v>
      </c>
      <c r="C17" s="2" t="str">
        <f>'[1]Table 1'!J27</f>
        <v>компл</v>
      </c>
      <c r="D17" s="2">
        <f>'[1]Table 1'!I27</f>
        <v>2</v>
      </c>
      <c r="E17" s="3" t="s">
        <v>10</v>
      </c>
      <c r="F17" s="6"/>
      <c r="G17" s="2"/>
    </row>
    <row r="18" spans="1:7" ht="48" x14ac:dyDescent="0.25">
      <c r="A18" s="5">
        <v>15</v>
      </c>
      <c r="B18" s="5" t="str">
        <f>'[1]Table 1'!B28</f>
        <v>Конверты BRAUBERG Е65 (110х220 мм), отрывная лента, Куда-Кому, внутренняя запечатка, КОМПЛЕКТ 100 шт.</v>
      </c>
      <c r="C18" s="2" t="str">
        <f>'[1]Table 1'!J28</f>
        <v>упак</v>
      </c>
      <c r="D18" s="2">
        <f>'[1]Table 1'!I28</f>
        <v>1</v>
      </c>
      <c r="E18" s="3" t="s">
        <v>10</v>
      </c>
      <c r="F18" s="6"/>
      <c r="G18" s="2"/>
    </row>
    <row r="19" spans="1:7" ht="48" x14ac:dyDescent="0.25">
      <c r="A19" s="5">
        <v>16</v>
      </c>
      <c r="B19" s="5" t="str">
        <f>'[1]Table 1'!B29</f>
        <v>Папки-файлы перфорированные А4 BRAUBERG "STANDARD", КОМПЛЕКТ 100
шт., матовые, 40 мкм</v>
      </c>
      <c r="C19" s="2" t="str">
        <f>'[1]Table 1'!J29</f>
        <v>компл</v>
      </c>
      <c r="D19" s="2">
        <f>'[1]Table 1'!I29</f>
        <v>1</v>
      </c>
      <c r="E19" s="3" t="s">
        <v>10</v>
      </c>
      <c r="F19" s="6"/>
      <c r="G19" s="2"/>
    </row>
    <row r="20" spans="1:7" ht="24" x14ac:dyDescent="0.25">
      <c r="A20" s="5">
        <v>17</v>
      </c>
      <c r="B20" s="5" t="str">
        <f>'[1]Table 1'!B30</f>
        <v>Текстовыделитель OfficeSpace желтый, 1-5мм, H_16441</v>
      </c>
      <c r="C20" s="2" t="str">
        <f>'[1]Table 1'!J30</f>
        <v>шт</v>
      </c>
      <c r="D20" s="2">
        <f>'[1]Table 1'!I30</f>
        <v>5</v>
      </c>
      <c r="E20" s="3" t="s">
        <v>10</v>
      </c>
      <c r="F20" s="6"/>
      <c r="G20" s="2"/>
    </row>
    <row r="21" spans="1:7" ht="36" x14ac:dyDescent="0.25">
      <c r="A21" s="5">
        <v>18</v>
      </c>
      <c r="B21" s="5" t="str">
        <f>'[1]Table 1'!B31</f>
        <v>Корректирующий карандаш Berlingo, 10мл, металлический наконечник KR_10010</v>
      </c>
      <c r="C21" s="2" t="str">
        <f>'[1]Table 1'!J31</f>
        <v>шт</v>
      </c>
      <c r="D21" s="2">
        <f>'[1]Table 1'!I31</f>
        <v>1</v>
      </c>
      <c r="E21" s="3" t="s">
        <v>10</v>
      </c>
      <c r="F21" s="6"/>
      <c r="G21" s="2"/>
    </row>
    <row r="22" spans="1:7" ht="60" x14ac:dyDescent="0.25">
      <c r="A22" s="5">
        <v>19</v>
      </c>
      <c r="B22" s="5" t="str">
        <f>'[1]Table 1'!B32</f>
        <v>#Папка адресная бумвинил "С ЮБИЛЕЕМ!", формат А4, бордовая, индивидуальная упаковка, STAFF "Basic" 129579-С</v>
      </c>
      <c r="C22" s="2" t="str">
        <f>'[1]Table 1'!J32</f>
        <v>шт</v>
      </c>
      <c r="D22" s="2">
        <f>'[1]Table 1'!I32</f>
        <v>2</v>
      </c>
      <c r="E22" s="3" t="s">
        <v>10</v>
      </c>
      <c r="F22" s="6"/>
      <c r="G22" s="2"/>
    </row>
    <row r="23" spans="1:7" ht="36" x14ac:dyDescent="0.25">
      <c r="A23" s="5">
        <v>20</v>
      </c>
      <c r="B23" s="5" t="str">
        <f>'[1]Table 1'!B33</f>
        <v>Освежитель воздуха аэрозольный OfficeClean "Антитабак", 300мл, 258827</v>
      </c>
      <c r="C23" s="2" t="str">
        <f>'[1]Table 1'!J33</f>
        <v>шт</v>
      </c>
      <c r="D23" s="2">
        <f>'[1]Table 1'!I33</f>
        <v>5</v>
      </c>
      <c r="E23" s="3" t="s">
        <v>10</v>
      </c>
      <c r="F23" s="6"/>
      <c r="G23" s="2"/>
    </row>
    <row r="24" spans="1:7" ht="36" x14ac:dyDescent="0.25">
      <c r="A24" s="5">
        <v>21</v>
      </c>
      <c r="B24" s="5" t="str">
        <f>'[1]Table 1'!B34</f>
        <v>Освежитель воздуха аэрозольный OfficeClean "После дождя", 300мл, 248828</v>
      </c>
      <c r="C24" s="2" t="str">
        <f>'[1]Table 1'!J34</f>
        <v>шт</v>
      </c>
      <c r="D24" s="2">
        <f>'[1]Table 1'!I34</f>
        <v>5</v>
      </c>
      <c r="E24" s="3" t="s">
        <v>10</v>
      </c>
      <c r="F24" s="6"/>
      <c r="G24" s="2"/>
    </row>
    <row r="25" spans="1:7" ht="36" x14ac:dyDescent="0.25">
      <c r="A25" s="5">
        <v>22</v>
      </c>
      <c r="B25" s="5" t="str">
        <f>'[1]Table 1'!B35</f>
        <v>Мыло жидкое OfficeClean Professional Гипоаллергенное, ПЭТ, 5л</v>
      </c>
      <c r="C25" s="2" t="str">
        <f>'[1]Table 1'!J35</f>
        <v>шт</v>
      </c>
      <c r="D25" s="2">
        <f>'[1]Table 1'!I35</f>
        <v>1</v>
      </c>
      <c r="E25" s="3" t="s">
        <v>10</v>
      </c>
      <c r="F25" s="6"/>
      <c r="G25" s="2"/>
    </row>
    <row r="26" spans="1:7" ht="36" x14ac:dyDescent="0.25">
      <c r="A26" s="5">
        <v>23</v>
      </c>
      <c r="B26" s="5" t="str">
        <f>'[1]Table 1'!B36</f>
        <v>Мыло хозяйственное 72% Меридиан "Традиционное", 200г, флоу-пак</v>
      </c>
      <c r="C26" s="2" t="str">
        <f>'[1]Table 1'!J36</f>
        <v>шт</v>
      </c>
      <c r="D26" s="2">
        <f>'[1]Table 1'!I36</f>
        <v>10</v>
      </c>
      <c r="E26" s="3" t="s">
        <v>10</v>
      </c>
      <c r="F26" s="6"/>
      <c r="G26" s="2"/>
    </row>
    <row r="27" spans="1:7" ht="48" x14ac:dyDescent="0.25">
      <c r="A27" s="5">
        <v>24</v>
      </c>
      <c r="B27" s="5" t="str">
        <f>'[1]Table 1'!B37</f>
        <v>Салфетки ВИСКОЗНЫЕ универсальные MEGA, 30х38 см, КОМПЛЕКТ 3 шт., 90 г/м2,
желтые, LAIMA</v>
      </c>
      <c r="C27" s="2" t="str">
        <f>'[1]Table 1'!J37</f>
        <v>шт</v>
      </c>
      <c r="D27" s="2">
        <f>'[1]Table 1'!I37</f>
        <v>3</v>
      </c>
      <c r="E27" s="3" t="s">
        <v>10</v>
      </c>
      <c r="F27" s="6"/>
      <c r="G27" s="2"/>
    </row>
    <row r="28" spans="1:7" ht="48" x14ac:dyDescent="0.25">
      <c r="A28" s="5">
        <v>25</v>
      </c>
      <c r="B28" s="5" t="str">
        <f>'[1]Table 1'!B38</f>
        <v>Средство для мытья стекол и зеркал с нашатырным спиртом 750 мл, LAIMA PROFESSIONAL, 604745-С</v>
      </c>
      <c r="C28" s="2" t="str">
        <f>'[1]Table 1'!J38</f>
        <v>шт</v>
      </c>
      <c r="D28" s="2">
        <f>'[1]Table 1'!I38</f>
        <v>3</v>
      </c>
      <c r="E28" s="3" t="s">
        <v>10</v>
      </c>
      <c r="F28" s="6"/>
      <c r="G28" s="2"/>
    </row>
    <row r="29" spans="1:7" ht="36" x14ac:dyDescent="0.25">
      <c r="A29" s="5">
        <v>26</v>
      </c>
      <c r="B29" s="5" t="str">
        <f>'[1]Table 1'!B39</f>
        <v>Чистящее средство 400 г, MR.PROPER (Мистер Пропер) "Лимон", универсал, порошок</v>
      </c>
      <c r="C29" s="2" t="str">
        <f>'[1]Table 1'!J39</f>
        <v>шт</v>
      </c>
      <c r="D29" s="2">
        <f>'[1]Table 1'!I39</f>
        <v>3</v>
      </c>
      <c r="E29" s="3" t="s">
        <v>10</v>
      </c>
      <c r="F29" s="6"/>
      <c r="G29" s="2"/>
    </row>
    <row r="30" spans="1:7" ht="48" x14ac:dyDescent="0.25">
      <c r="A30" s="5">
        <v>27</v>
      </c>
      <c r="B30" s="5" t="str">
        <f>'[1]Table 1'!B40</f>
        <v>Перчатки нитриловые смотровые 50 пар (100 шт.) размер S (малый) черные BENOVY MultiColor, ЧЗ, К</v>
      </c>
      <c r="C30" s="2" t="str">
        <f>'[1]Table 1'!J40</f>
        <v>шт</v>
      </c>
      <c r="D30" s="2">
        <f>'[1]Table 1'!I40</f>
        <v>2</v>
      </c>
      <c r="E30" s="3" t="s">
        <v>10</v>
      </c>
      <c r="F30" s="6"/>
      <c r="G30" s="2"/>
    </row>
    <row r="31" spans="1:7" ht="48" x14ac:dyDescent="0.25">
      <c r="A31" s="5">
        <v>28</v>
      </c>
      <c r="B31" s="5" t="str">
        <f>'[1]Table 1'!B41</f>
        <v>Перчатки нитриловые смотровые 50 пар (100 штук), размер 7-8, M (средний), черные, BENOVY MultiColor, К</v>
      </c>
      <c r="C31" s="2" t="str">
        <f>'[1]Table 1'!J41</f>
        <v>шт</v>
      </c>
      <c r="D31" s="2">
        <f>'[1]Table 1'!I41</f>
        <v>2</v>
      </c>
      <c r="E31" s="3" t="s">
        <v>10</v>
      </c>
      <c r="F31" s="6"/>
      <c r="G31" s="2"/>
    </row>
    <row r="32" spans="1:7" ht="48" x14ac:dyDescent="0.25">
      <c r="A32" s="5">
        <v>29</v>
      </c>
      <c r="B32" s="5" t="str">
        <f>'[1]Table 1'!B42</f>
        <v>Перчатки нитриловые смотровые 50 пар (100 штук), размер 8-9, L (большой), черные, BENOVY MultiColor,</v>
      </c>
      <c r="C32" s="2" t="str">
        <f>'[1]Table 1'!J42</f>
        <v>шт</v>
      </c>
      <c r="D32" s="2">
        <f>'[1]Table 1'!I42</f>
        <v>2</v>
      </c>
      <c r="E32" s="3" t="s">
        <v>10</v>
      </c>
      <c r="F32" s="6"/>
      <c r="G32" s="2"/>
    </row>
    <row r="33" spans="1:7" ht="48" x14ac:dyDescent="0.25">
      <c r="A33" s="5">
        <v>30</v>
      </c>
      <c r="B33" s="5" t="str">
        <f>'[1]Table 1'!B43</f>
        <v>Перчатки нитриловые смотровые 50 пар (100 штук), размер 9-10, XL (очень большой), черные, BENOVY Mul</v>
      </c>
      <c r="C33" s="2" t="str">
        <f>'[1]Table 1'!J43</f>
        <v>шт</v>
      </c>
      <c r="D33" s="2">
        <f>'[1]Table 1'!I43</f>
        <v>1</v>
      </c>
      <c r="E33" s="3" t="s">
        <v>10</v>
      </c>
      <c r="F33" s="6"/>
      <c r="G33" s="2"/>
    </row>
    <row r="34" spans="1:7" ht="36" x14ac:dyDescent="0.25">
      <c r="A34" s="5">
        <v>31</v>
      </c>
      <c r="B34" s="5" t="str">
        <f>'[1]Table 1'!B44</f>
        <v>Средство для мытья посуды 5 л, ЛАЙМА PROFESSIONAL, антибактериальное, концентрат</v>
      </c>
      <c r="C34" s="2" t="str">
        <f>'[1]Table 1'!J44</f>
        <v>шт</v>
      </c>
      <c r="D34" s="2">
        <f>'[1]Table 1'!I44</f>
        <v>1</v>
      </c>
      <c r="E34" s="3" t="s">
        <v>10</v>
      </c>
      <c r="F34" s="6"/>
      <c r="G34" s="2"/>
    </row>
    <row r="35" spans="1:7" ht="36" x14ac:dyDescent="0.25">
      <c r="A35" s="5">
        <v>32</v>
      </c>
      <c r="B35" s="5" t="str">
        <f>'[1]Table 1'!B45</f>
        <v>Освежитель воздуха аэрозольный OfficeClean "Альпийская свежесть", 300мл, 297822</v>
      </c>
      <c r="C35" s="2" t="str">
        <f>'[1]Table 1'!J45</f>
        <v>шт</v>
      </c>
      <c r="D35" s="2">
        <f>'[1]Table 1'!I45</f>
        <v>7</v>
      </c>
      <c r="E35" s="3" t="s">
        <v>10</v>
      </c>
      <c r="F35" s="6"/>
      <c r="G35" s="2"/>
    </row>
    <row r="36" spans="1:7" ht="36" x14ac:dyDescent="0.25">
      <c r="A36" s="5">
        <v>33</v>
      </c>
      <c r="B36" s="5" t="str">
        <f>'[1]Table 1'!B46</f>
        <v>Средство чистящее для плит Grass "Azelit. Антижир", с курком, 600 мл  97537, 218600</v>
      </c>
      <c r="C36" s="2" t="str">
        <f>'[1]Table 1'!J46</f>
        <v>шт</v>
      </c>
      <c r="D36" s="2">
        <f>'[1]Table 1'!I46</f>
        <v>2</v>
      </c>
      <c r="E36" s="3" t="s">
        <v>10</v>
      </c>
      <c r="F36" s="6"/>
      <c r="G36" s="2"/>
    </row>
    <row r="37" spans="1:7" ht="36" x14ac:dyDescent="0.25">
      <c r="A37" s="5">
        <v>34</v>
      </c>
      <c r="B37" s="5" t="str">
        <f>'[1]Table 1'!B47</f>
        <v>Мыло жидкое OfficeClean Professional Гипоаллергенное, ПЭТ, 5л</v>
      </c>
      <c r="C37" s="2" t="str">
        <f>'[1]Table 1'!J47</f>
        <v>шт</v>
      </c>
      <c r="D37" s="2">
        <f>'[1]Table 1'!I47</f>
        <v>1</v>
      </c>
      <c r="E37" s="3" t="s">
        <v>10</v>
      </c>
      <c r="F37" s="6"/>
      <c r="G37" s="2"/>
    </row>
    <row r="38" spans="1:7" ht="48" x14ac:dyDescent="0.25">
      <c r="A38" s="5">
        <v>35</v>
      </c>
      <c r="B38" s="5" t="str">
        <f>'[1]Table 1'!B48</f>
        <v>Средство моющее универсальное 5 кг GRASS PROGRASS, нейтральное, низкопенное, концентрат, 125337</v>
      </c>
      <c r="C38" s="2" t="str">
        <f>'[1]Table 1'!J48</f>
        <v>шт</v>
      </c>
      <c r="D38" s="2">
        <f>'[1]Table 1'!I48</f>
        <v>3</v>
      </c>
      <c r="E38" s="3" t="s">
        <v>10</v>
      </c>
      <c r="F38" s="6"/>
      <c r="G38" s="2"/>
    </row>
    <row r="39" spans="1:7" ht="24" x14ac:dyDescent="0.25">
      <c r="A39" s="5">
        <v>36</v>
      </c>
      <c r="B39" s="5" t="str">
        <f>'[1]Table 1'!B49</f>
        <v>Дезинфицирующее моющее средство Ника "2", 1кг</v>
      </c>
      <c r="C39" s="2" t="str">
        <f>'[1]Table 1'!J49</f>
        <v>шт</v>
      </c>
      <c r="D39" s="2">
        <f>'[1]Table 1'!I49</f>
        <v>1</v>
      </c>
      <c r="E39" s="3" t="s">
        <v>10</v>
      </c>
      <c r="F39" s="6"/>
      <c r="G39" s="2"/>
    </row>
    <row r="40" spans="1:7" ht="24" x14ac:dyDescent="0.25">
      <c r="A40" s="5">
        <v>37</v>
      </c>
      <c r="B40" s="5" t="str">
        <f>'[1]Table 1'!B50</f>
        <v>Средство чистящее Пемолюкс "Сода 5. Лимон", порошок, 480г</v>
      </c>
      <c r="C40" s="2" t="str">
        <f>'[1]Table 1'!J50</f>
        <v>шт</v>
      </c>
      <c r="D40" s="2">
        <f>'[1]Table 1'!I50</f>
        <v>10</v>
      </c>
      <c r="E40" s="3" t="s">
        <v>10</v>
      </c>
      <c r="F40" s="6"/>
      <c r="G40" s="2"/>
    </row>
    <row r="41" spans="1:7" ht="36" x14ac:dyDescent="0.25">
      <c r="A41" s="5">
        <v>38</v>
      </c>
      <c r="B41" s="5" t="str">
        <f>'[1]Table 1'!B51</f>
        <v>Средство для удаления ржавчины и известкового налета, 750 г, САНОКС гель</v>
      </c>
      <c r="C41" s="2" t="str">
        <f>'[1]Table 1'!J51</f>
        <v>шт</v>
      </c>
      <c r="D41" s="2">
        <f>'[1]Table 1'!I51</f>
        <v>10</v>
      </c>
      <c r="E41" s="3" t="s">
        <v>10</v>
      </c>
      <c r="F41" s="6"/>
      <c r="G41" s="2"/>
    </row>
    <row r="42" spans="1:7" ht="36" x14ac:dyDescent="0.25">
      <c r="A42" s="5">
        <v>39</v>
      </c>
      <c r="B42" s="5" t="str">
        <f>'[1]Table 1'!B52</f>
        <v>Стиральный порошок автомат 6 кг LAIMA PROFESSIONAL Color, для всех типов тканей</v>
      </c>
      <c r="C42" s="2" t="str">
        <f>'[1]Table 1'!J52</f>
        <v>шт</v>
      </c>
      <c r="D42" s="2">
        <f>'[1]Table 1'!I52</f>
        <v>4</v>
      </c>
      <c r="E42" s="3" t="s">
        <v>10</v>
      </c>
      <c r="F42" s="6"/>
      <c r="G42" s="2"/>
    </row>
    <row r="43" spans="1:7" ht="48" x14ac:dyDescent="0.25">
      <c r="A43" s="5">
        <v>40</v>
      </c>
      <c r="B43" s="5" t="str">
        <f>'[1]Table 1'!B53</f>
        <v>Туалетная бумага бытовая, спайка 24 шт., 2-х слойная, (24х18,5 м), LAIMA/ЛАЙМА, белая, 128719-С</v>
      </c>
      <c r="C43" s="2" t="str">
        <f>'[1]Table 1'!J53</f>
        <v>шт</v>
      </c>
      <c r="D43" s="2">
        <f>'[1]Table 1'!I53</f>
        <v>20</v>
      </c>
      <c r="E43" s="3" t="s">
        <v>10</v>
      </c>
      <c r="F43" s="6"/>
      <c r="G43" s="2"/>
    </row>
    <row r="44" spans="1:7" ht="60" x14ac:dyDescent="0.25">
      <c r="A44" s="5">
        <v>41</v>
      </c>
      <c r="B44" s="5" t="str">
        <f>'[1]Table 1'!B54</f>
        <v>Таблетки для посудомоечных машин 100 шт. LAIMA PREMIUM QUALITY "All in 1",
растворимая оболочка, ИТАЛИЯ, 607609</v>
      </c>
      <c r="C44" s="2" t="str">
        <f>'[1]Table 1'!J54</f>
        <v>шт</v>
      </c>
      <c r="D44" s="2">
        <f>'[1]Table 1'!I54</f>
        <v>4</v>
      </c>
      <c r="E44" s="3" t="s">
        <v>10</v>
      </c>
      <c r="F44" s="6"/>
      <c r="G44" s="2"/>
    </row>
    <row r="45" spans="1:7" ht="24" x14ac:dyDescent="0.25">
      <c r="A45" s="5">
        <v>42</v>
      </c>
      <c r="B45" s="5" t="str">
        <f>'[1]Table 1'!B55</f>
        <v>Средство дезинфицирующее 1 кг, НИКА "Хлор", таблетки 300шт.</v>
      </c>
      <c r="C45" s="2" t="str">
        <f>'[1]Table 1'!J55</f>
        <v>шт</v>
      </c>
      <c r="D45" s="2">
        <f>'[1]Table 1'!I55</f>
        <v>2</v>
      </c>
      <c r="E45" s="3" t="s">
        <v>10</v>
      </c>
      <c r="F45" s="6"/>
      <c r="G45" s="2"/>
    </row>
    <row r="46" spans="1:7" ht="24" x14ac:dyDescent="0.25">
      <c r="A46" s="5">
        <v>43</v>
      </c>
      <c r="B46" s="5" t="str">
        <f>'[1]Table 1'!B56</f>
        <v>Лимонная кислота 1 кг, пластиковая банка, NARMAK</v>
      </c>
      <c r="C46" s="2" t="str">
        <f>'[1]Table 1'!J56</f>
        <v>шт</v>
      </c>
      <c r="D46" s="2">
        <f>'[1]Table 1'!I56</f>
        <v>1</v>
      </c>
      <c r="E46" s="3" t="s">
        <v>10</v>
      </c>
      <c r="F46" s="6"/>
      <c r="G46" s="2"/>
    </row>
    <row r="47" spans="1:7" ht="60" x14ac:dyDescent="0.25">
      <c r="A47" s="5">
        <v>44</v>
      </c>
      <c r="B47" s="5" t="str">
        <f>'[1]Table 1'!B57</f>
        <v>Губки бытовые для мытья посуды LAIMA, КОМПЛЕКТ 10 шт., поролон/абразив, высота 27 х ширина 96 х глубина 64 мм, 601552-С</v>
      </c>
      <c r="C47" s="2" t="str">
        <f>'[1]Table 1'!J57</f>
        <v>шт</v>
      </c>
      <c r="D47" s="2">
        <f>'[1]Table 1'!I57</f>
        <v>2</v>
      </c>
      <c r="E47" s="3" t="s">
        <v>10</v>
      </c>
      <c r="F47" s="6"/>
      <c r="G47" s="2"/>
    </row>
    <row r="48" spans="1:7" ht="48" x14ac:dyDescent="0.25">
      <c r="A48" s="5">
        <v>45</v>
      </c>
      <c r="B48" s="5" t="str">
        <f>'[1]Table 1'!B58</f>
        <v>Салфетки ВИСКОЗНЫЕ универсальные MEGA, 30х38 см, КОМПЛЕКТ 3 шт., 90 г/м2,
желтые, LAIMA</v>
      </c>
      <c r="C48" s="2" t="str">
        <f>'[1]Table 1'!J58</f>
        <v>шт</v>
      </c>
      <c r="D48" s="2">
        <f>'[1]Table 1'!I58</f>
        <v>3</v>
      </c>
      <c r="E48" s="3" t="s">
        <v>10</v>
      </c>
      <c r="F48" s="6"/>
      <c r="G48" s="2"/>
    </row>
    <row r="49" spans="1:7" ht="36" x14ac:dyDescent="0.25">
      <c r="A49" s="5">
        <v>46</v>
      </c>
      <c r="B49" s="5" t="str">
        <f>'[1]Table 1'!B59</f>
        <v>Мыло туалетное 100 г, "Натуральное", (Меридиан) ШК 4680006991029</v>
      </c>
      <c r="C49" s="2" t="str">
        <f>'[1]Table 1'!J59</f>
        <v>шт</v>
      </c>
      <c r="D49" s="2">
        <f>'[1]Table 1'!I59</f>
        <v>3</v>
      </c>
      <c r="E49" s="3" t="s">
        <v>10</v>
      </c>
      <c r="F49" s="6"/>
      <c r="G49" s="2"/>
    </row>
    <row r="50" spans="1:7" ht="48" x14ac:dyDescent="0.25">
      <c r="A50" s="5">
        <v>47</v>
      </c>
      <c r="B50" s="5" t="str">
        <f>'[1]Table 1'!B60</f>
        <v>Полотенца бумажные бытовые, спайка 2 шт., 2-х слойные, (2х30 м), LAIMA/ЛАЙМА, 22х23 см, белые</v>
      </c>
      <c r="C50" s="2" t="str">
        <f>'[1]Table 1'!J60</f>
        <v>упак</v>
      </c>
      <c r="D50" s="2">
        <f>'[1]Table 1'!I60</f>
        <v>1</v>
      </c>
      <c r="E50" s="3" t="s">
        <v>10</v>
      </c>
      <c r="F50" s="6"/>
      <c r="G50" s="2"/>
    </row>
    <row r="51" spans="1:7" ht="36" x14ac:dyDescent="0.25">
      <c r="A51" s="5">
        <v>48</v>
      </c>
      <c r="B51" s="5" t="str">
        <f>'[1]Table 1'!B61</f>
        <v>Средство дезинфицирующее 1 л, АЛАМИНОЛ, концентрат, 601594-С</v>
      </c>
      <c r="C51" s="2" t="str">
        <f>'[1]Table 1'!J61</f>
        <v>шт</v>
      </c>
      <c r="D51" s="2">
        <f>'[1]Table 1'!I61</f>
        <v>2</v>
      </c>
      <c r="E51" s="3" t="s">
        <v>10</v>
      </c>
      <c r="F51" s="6"/>
      <c r="G51" s="2"/>
    </row>
    <row r="52" spans="1:7" ht="48" x14ac:dyDescent="0.25">
      <c r="A52" s="5">
        <v>49</v>
      </c>
      <c r="B52" s="5" t="str">
        <f>'[1]Table 1'!B62</f>
        <v>Средство для мытья стекол и зеркал с нашатырным спиртом 750 мл, LAIMA PROFESSIONAL, 604745-С</v>
      </c>
      <c r="C52" s="2" t="str">
        <f>'[1]Table 1'!J62</f>
        <v>шт</v>
      </c>
      <c r="D52" s="2">
        <f>'[1]Table 1'!I62</f>
        <v>6</v>
      </c>
      <c r="E52" s="3" t="s">
        <v>10</v>
      </c>
      <c r="F52" s="6"/>
      <c r="G52" s="2"/>
    </row>
    <row r="53" spans="1:7" ht="48" x14ac:dyDescent="0.25">
      <c r="A53" s="5">
        <v>50</v>
      </c>
      <c r="B53" s="5" t="str">
        <f>'[1]Table 1'!B63</f>
        <v>Крем-бальзам для кожи защитный 100 мл, ЭЛЕН, после укусов комаров и кровососущих насекомых</v>
      </c>
      <c r="C53" s="2" t="str">
        <f>'[1]Table 1'!J63</f>
        <v>шт</v>
      </c>
      <c r="D53" s="2">
        <f>'[1]Table 1'!I63</f>
        <v>9</v>
      </c>
      <c r="E53" s="3" t="s">
        <v>10</v>
      </c>
      <c r="F53" s="6"/>
      <c r="G53" s="2"/>
    </row>
    <row r="54" spans="1:7" ht="48" x14ac:dyDescent="0.25">
      <c r="A54" s="5">
        <v>51</v>
      </c>
      <c r="B54" s="5" t="str">
        <f>'[1]Table 1'!B64</f>
        <v>Стержень шариковый масляный BRAUBERG "Oil Base", 140 мм, СИНИЙ, игольчатый узел 0,7 мм, линия письма 0,35 мм, 170221-С</v>
      </c>
      <c r="C54" s="2" t="str">
        <f>'[1]Table 1'!J64</f>
        <v>шт</v>
      </c>
      <c r="D54" s="2">
        <f>'[1]Table 1'!I64</f>
        <v>15</v>
      </c>
      <c r="E54" s="3" t="s">
        <v>10</v>
      </c>
      <c r="F54" s="6"/>
      <c r="G54" s="2"/>
    </row>
    <row r="55" spans="1:7" ht="24" x14ac:dyDescent="0.25">
      <c r="A55" s="5">
        <v>52</v>
      </c>
      <c r="B55" s="5" t="str">
        <f>'[1]Table 1'!B65</f>
        <v>Клей ПВА BRAUBERG (бумага, картон, дерево), 65 г</v>
      </c>
      <c r="C55" s="2" t="str">
        <f>'[1]Table 1'!J65</f>
        <v>шт</v>
      </c>
      <c r="D55" s="2">
        <f>'[1]Table 1'!I65</f>
        <v>3</v>
      </c>
      <c r="E55" s="3" t="s">
        <v>10</v>
      </c>
      <c r="F55" s="6"/>
      <c r="G55" s="2"/>
    </row>
    <row r="56" spans="1:7" x14ac:dyDescent="0.25">
      <c r="A56" s="1" t="s">
        <v>8</v>
      </c>
      <c r="B56" s="7" t="s">
        <v>9</v>
      </c>
      <c r="C56" s="1" t="s">
        <v>8</v>
      </c>
      <c r="D56" s="5">
        <f>SUM(D4:D55)</f>
        <v>419</v>
      </c>
      <c r="E56" s="1" t="s">
        <v>8</v>
      </c>
      <c r="F56" s="2"/>
      <c r="G56" s="2"/>
    </row>
  </sheetData>
  <mergeCells count="7">
    <mergeCell ref="G1:G3"/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Юрьевна</dc:creator>
  <cp:lastModifiedBy>Елена Юрьевна</cp:lastModifiedBy>
  <dcterms:created xsi:type="dcterms:W3CDTF">2015-06-05T18:19:34Z</dcterms:created>
  <dcterms:modified xsi:type="dcterms:W3CDTF">2026-07-28T05:49:01Z</dcterms:modified>
</cp:coreProperties>
</file>