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8435" windowHeight="108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Лист1!$E$2:$E$11</definedName>
    <definedName name="_xlnm.Print_Area" localSheetId="0">Лист1!$A$1:$N$11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" i="1" l="1"/>
  <c r="L6" i="1" s="1"/>
  <c r="M6" i="1" l="1"/>
  <c r="N6" i="1"/>
  <c r="I6" i="1"/>
  <c r="J6" i="1" s="1"/>
  <c r="K6" i="1"/>
  <c r="N7" i="1" l="1"/>
</calcChain>
</file>

<file path=xl/sharedStrings.xml><?xml version="1.0" encoding="utf-8"?>
<sst xmlns="http://schemas.openxmlformats.org/spreadsheetml/2006/main" count="24" uniqueCount="22">
  <si>
    <t>Ед. изм</t>
  </si>
  <si>
    <t>Кол-во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</si>
  <si>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</si>
  <si>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</si>
  <si>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</si>
  <si>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</si>
  <si>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</si>
  <si>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</si>
  <si>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Цена</t>
  </si>
  <si>
    <t>№ п/п</t>
  </si>
  <si>
    <t>ИТОГО:</t>
  </si>
  <si>
    <t>ОБОСНОВАНИЕ НАЧАЛЬНОЙ (МАКСИМАЛЬНОЙ) ЦЕНЫ КОНТРАКТА</t>
  </si>
  <si>
    <t>* При определении НМЦК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" (Метод сопоставимых рыночных цен (анализ рынка)). Коэффициент вариации не превышает 33 % , допускается использование приведенных цен.</t>
  </si>
  <si>
    <t>Наименование услуги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</si>
  <si>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</si>
  <si>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- цена единицы</t>
    </r>
  </si>
  <si>
    <r>
      <t>Средняя арифметическая цена за единицу           &lt;</t>
    </r>
    <r>
      <rPr>
        <b/>
        <i/>
        <sz val="12"/>
        <color indexed="8"/>
        <rFont val="Times New Roman"/>
        <family val="1"/>
        <charset val="204"/>
      </rPr>
      <t>ц</t>
    </r>
    <r>
      <rPr>
        <b/>
        <sz val="12"/>
        <color indexed="8"/>
        <rFont val="Times New Roman"/>
        <family val="1"/>
        <charset val="204"/>
      </rPr>
      <t xml:space="preserve">&gt; </t>
    </r>
  </si>
  <si>
    <t>Оказание услуг по откачке и вывозу жидких бытовых отходов</t>
  </si>
  <si>
    <t>куб.м</t>
  </si>
  <si>
    <t>Вх. № В-169-25558 от 27.10.2025</t>
  </si>
  <si>
    <t>Вх. № В-169-25560 от 27.10.2025</t>
  </si>
  <si>
    <t>Вх. № В-169-25562 от 27.10.2025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</si>
</sst>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2" fontId="10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tabSelected="1" zoomScaleNormal="100" workbookViewId="0">
      <selection activeCell="A7" sqref="A7:M7"/>
    </sheetView>
  </sheetViews>
  <sheetFormatPr defaultRowHeight="15" x14ac:dyDescent="0.25"/>
  <cols>
    <col min="1" max="1" width="6.28515625" customWidth="1"/>
    <col min="2" max="2" width="36.140625" customWidth="1"/>
    <col min="3" max="3" width="6.140625" customWidth="1"/>
    <col min="4" max="4" width="6.5703125" customWidth="1"/>
    <col min="5" max="6" width="18.7109375" customWidth="1"/>
    <col min="7" max="7" width="18.7109375" style="4" customWidth="1"/>
    <col min="8" max="8" width="18.28515625" customWidth="1"/>
    <col min="9" max="9" width="16.28515625" customWidth="1"/>
    <col min="10" max="10" width="16" customWidth="1"/>
    <col min="11" max="11" width="25.140625" customWidth="1"/>
    <col min="12" max="12" width="16" customWidth="1"/>
    <col min="13" max="13" width="16.5703125" customWidth="1"/>
    <col min="14" max="14" width="16.28515625" customWidth="1"/>
    <col min="17" max="17" width="17.28515625" customWidth="1"/>
    <col min="18" max="18" width="14.5703125" customWidth="1"/>
  </cols>
  <sheetData>
    <row r="1" spans="1:18" ht="26.25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18.75" x14ac:dyDescent="0.3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8" ht="15.75" x14ac:dyDescent="0.25">
      <c r="A3" s="1"/>
      <c r="B3" s="2"/>
      <c r="C3" s="1"/>
      <c r="D3" s="1"/>
      <c r="E3" s="1"/>
      <c r="F3" s="1"/>
      <c r="G3" s="3"/>
      <c r="H3" s="1"/>
      <c r="I3" s="1"/>
      <c r="J3" s="1"/>
      <c r="K3" s="1"/>
      <c r="L3" s="1"/>
      <c r="M3" s="1"/>
      <c r="N3" s="1"/>
    </row>
    <row r="4" spans="1:18" ht="53.25" customHeight="1" x14ac:dyDescent="0.25">
      <c r="A4" s="25" t="s">
        <v>9</v>
      </c>
      <c r="B4" s="25" t="s">
        <v>13</v>
      </c>
      <c r="C4" s="18" t="s">
        <v>0</v>
      </c>
      <c r="D4" s="18" t="s">
        <v>1</v>
      </c>
      <c r="E4" s="29" t="s">
        <v>8</v>
      </c>
      <c r="F4" s="30"/>
      <c r="G4" s="31"/>
      <c r="H4" s="27" t="s">
        <v>2</v>
      </c>
      <c r="I4" s="27"/>
      <c r="J4" s="27"/>
      <c r="K4" s="28" t="s">
        <v>3</v>
      </c>
      <c r="L4" s="28"/>
      <c r="M4" s="28"/>
      <c r="N4" s="28"/>
    </row>
    <row r="5" spans="1:18" ht="161.25" customHeight="1" x14ac:dyDescent="0.25">
      <c r="A5" s="26"/>
      <c r="B5" s="26"/>
      <c r="C5" s="19" t="s">
        <v>0</v>
      </c>
      <c r="D5" s="19" t="s">
        <v>1</v>
      </c>
      <c r="E5" s="20" t="s">
        <v>19</v>
      </c>
      <c r="F5" s="20" t="s">
        <v>20</v>
      </c>
      <c r="G5" s="20" t="s">
        <v>21</v>
      </c>
      <c r="H5" s="16" t="s">
        <v>16</v>
      </c>
      <c r="I5" s="16" t="s">
        <v>4</v>
      </c>
      <c r="J5" s="16" t="s">
        <v>14</v>
      </c>
      <c r="K5" s="17" t="s">
        <v>15</v>
      </c>
      <c r="L5" s="16" t="s">
        <v>5</v>
      </c>
      <c r="M5" s="16" t="s">
        <v>6</v>
      </c>
      <c r="N5" s="16" t="s">
        <v>7</v>
      </c>
      <c r="Q5" s="11"/>
    </row>
    <row r="6" spans="1:18" ht="39.950000000000003" customHeight="1" x14ac:dyDescent="0.3">
      <c r="A6" s="7">
        <v>1</v>
      </c>
      <c r="B6" s="14" t="s">
        <v>17</v>
      </c>
      <c r="C6" s="6" t="s">
        <v>18</v>
      </c>
      <c r="D6" s="5">
        <v>600</v>
      </c>
      <c r="E6" s="10">
        <v>220</v>
      </c>
      <c r="F6" s="10">
        <v>230</v>
      </c>
      <c r="G6" s="10">
        <v>238</v>
      </c>
      <c r="H6" s="8">
        <f>AVERAGE(E6,F6,G6)</f>
        <v>229.33333333333334</v>
      </c>
      <c r="I6" s="9">
        <f>SQRT(((SUM((POWER(E6-H6,2)),(POWER(F6-H6,2)),(POWER(G6-H6,2)))/(COLUMNS(E6:G6)-1))))</f>
        <v>9.0184995056457886</v>
      </c>
      <c r="J6" s="9">
        <f>I6/H6*100</f>
        <v>3.9324852495548499</v>
      </c>
      <c r="K6" s="8">
        <f>D6*H6</f>
        <v>137600</v>
      </c>
      <c r="L6" s="8">
        <f t="shared" ref="L6" si="0">ROUND(H6,2)</f>
        <v>229.33</v>
      </c>
      <c r="M6" s="8">
        <f t="shared" ref="M6" si="1">ROUNDDOWN(L6,2)</f>
        <v>229.33</v>
      </c>
      <c r="N6" s="8">
        <f>SUM(D6*L6)</f>
        <v>137598</v>
      </c>
      <c r="Q6" s="12"/>
      <c r="R6" s="12"/>
    </row>
    <row r="7" spans="1:18" ht="24.95" customHeight="1" x14ac:dyDescent="0.3">
      <c r="A7" s="32" t="s">
        <v>10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4"/>
      <c r="N7" s="8">
        <f>SUM(N6:N6)</f>
        <v>137598</v>
      </c>
      <c r="Q7" s="13"/>
      <c r="R7" s="13"/>
    </row>
    <row r="8" spans="1:18" ht="22.5" customHeigh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Q8" s="13"/>
      <c r="R8" s="13"/>
    </row>
    <row r="9" spans="1:18" ht="15.75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8" ht="69.75" customHeight="1" x14ac:dyDescent="0.25">
      <c r="A10" s="23" t="s">
        <v>12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</sheetData>
  <mergeCells count="10">
    <mergeCell ref="A1:N1"/>
    <mergeCell ref="A9:N9"/>
    <mergeCell ref="A10:N10"/>
    <mergeCell ref="A2:N2"/>
    <mergeCell ref="A4:A5"/>
    <mergeCell ref="B4:B5"/>
    <mergeCell ref="H4:J4"/>
    <mergeCell ref="K4:N4"/>
    <mergeCell ref="E4:G4"/>
    <mergeCell ref="A7:M7"/>
  </mergeCells>
  <pageMargins left="0.39370078740157483" right="0.39370078740157483" top="0.74803149606299213" bottom="0.39370078740157483" header="0" footer="0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Ильдар</dc:creator>
  <cp:lastModifiedBy>Хабиров Динар Рамилевич</cp:lastModifiedBy>
  <cp:lastPrinted>2025-05-22T12:08:28Z</cp:lastPrinted>
  <dcterms:created xsi:type="dcterms:W3CDTF">2023-02-15T11:21:01Z</dcterms:created>
  <dcterms:modified xsi:type="dcterms:W3CDTF">2026-04-28T03:30:06Z</dcterms:modified>
</cp:coreProperties>
</file>