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ad1\R00_smb\УИТ\Ковалев М.Г\Закупки\2026\Рутокен Lite\"/>
    </mc:Choice>
  </mc:AlternateContent>
  <xr:revisionPtr revIDLastSave="0" documentId="13_ncr:1_{D3DF8819-88C1-4E24-A711-77FE16E2A809}" xr6:coauthVersionLast="36" xr6:coauthVersionMax="36" xr10:uidLastSave="{00000000-0000-0000-0000-000000000000}"/>
  <bookViews>
    <workbookView xWindow="0" yWindow="0" windowWidth="38400" windowHeight="17730" xr2:uid="{00000000-000D-0000-FFFF-FFFF00000000}"/>
  </bookViews>
  <sheets>
    <sheet name="НМЦК" sheetId="7" r:id="rId1"/>
  </sheets>
  <definedNames>
    <definedName name="_xlnm._FilterDatabase" localSheetId="0" hidden="1">НМЦК!$A$2:$L$5</definedName>
  </definedNames>
  <calcPr calcId="191029" refMode="R1C1"/>
</workbook>
</file>

<file path=xl/calcChain.xml><?xml version="1.0" encoding="utf-8"?>
<calcChain xmlns="http://schemas.openxmlformats.org/spreadsheetml/2006/main">
  <c r="H4" i="7" l="1"/>
  <c r="G4" i="7"/>
  <c r="J4" i="7" s="1"/>
  <c r="J5" i="7" s="1"/>
  <c r="I4" i="7" l="1"/>
</calcChain>
</file>

<file path=xl/sharedStrings.xml><?xml version="1.0" encoding="utf-8"?>
<sst xmlns="http://schemas.openxmlformats.org/spreadsheetml/2006/main" count="23" uniqueCount="20">
  <si>
    <t>№ п.п.</t>
  </si>
  <si>
    <t>Наименоваие</t>
  </si>
  <si>
    <t>Поставщик № 2</t>
  </si>
  <si>
    <t>Поставщик № 3</t>
  </si>
  <si>
    <t>Средняя цена, руб.</t>
  </si>
  <si>
    <t>Количество, шт</t>
  </si>
  <si>
    <t>Среднее квадратичное отклонение</t>
  </si>
  <si>
    <t>Коэфициент вариации</t>
  </si>
  <si>
    <t>Н(М)ЦК, руб.</t>
  </si>
  <si>
    <t>ИТОГО:</t>
  </si>
  <si>
    <t>Начальник управления инфомационных технологий</t>
  </si>
  <si>
    <t>Расчет начальной максимальной цены контракта</t>
  </si>
  <si>
    <t xml:space="preserve">Поставщик № 1
</t>
  </si>
  <si>
    <t>Начальник ОЗИ УИТ</t>
  </si>
  <si>
    <t>М.Г. Ковалев</t>
  </si>
  <si>
    <t>С.Б. Балданов</t>
  </si>
  <si>
    <t>https://www.secure-market.ru/product/rutoken-lite-1010</t>
  </si>
  <si>
    <t>https://www.citilink.ru/product/komponent-pak-rutoken-lite-1010-128kb-sert-fstek-ind-up-dlya-fns-1988572/?ysclid=mnso4ccztp735933431</t>
  </si>
  <si>
    <t>https://www.chipdip.ru/product/programmno-apparatnyy-kompleks-rutoken-lite-1010-8025854085?ysclid=mnso9a3t3y513252015</t>
  </si>
  <si>
    <t>Rutoken Lite 1010 128КБ с сертификатом ФСТЭК России (КТРУ 26.20.21.120-00000015). Реестровый номер реестра Российской промышленной продукции № 10464773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</si>
</sst>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р_._-;\-* #,##0.00_р_._-;_-* &quot;-&quot;??_р_._-;_-@_-"/>
    <numFmt numFmtId="165" formatCode="#,##0.00&quot;р.&quot;"/>
    <numFmt numFmtId="166" formatCode="[$-FC19]dd\ mmmm\ yyyy\ \г\.;@"/>
    <numFmt numFmtId="167" formatCode="#,##0.00&quot;DKK&quot;;[Red]\-#,##0.00&quot;DKK&quot;"/>
    <numFmt numFmtId="168" formatCode="#,##0.00\ [$USD];\-#,##0.00\ [$USD]"/>
    <numFmt numFmtId="169" formatCode="#,##0.00\ [$€-1]"/>
    <numFmt numFmtId="170" formatCode="[$-419]General"/>
  </numFmts>
  <fonts count="42">
    <font>
      <sz val="10"/>
      <name val="Arial Cyr"/>
      <family val="2"/>
      <charset val="204"/>
    </font>
    <font>
      <sz val="11"/>
      <color indexed="9"/>
      <name val="Calibri"/>
      <family val="2"/>
    </font>
    <font>
      <b/>
      <sz val="11"/>
      <name val="Arial Narrow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2"/>
      <name val="宋体"/>
      <charset val="134"/>
    </font>
    <font>
      <sz val="11"/>
      <name val="Arial Cyr"/>
      <family val="2"/>
      <charset val="204"/>
    </font>
    <font>
      <sz val="10"/>
      <name val="Arial"/>
      <family val="2"/>
      <charset val="204"/>
    </font>
    <font>
      <sz val="11"/>
      <name val="FreeSet"/>
      <charset val="204"/>
    </font>
    <font>
      <sz val="11"/>
      <color indexed="8"/>
      <name val="Arial"/>
      <family val="2"/>
    </font>
    <font>
      <sz val="10"/>
      <name val="TimesDL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0"/>
      <name val="Arial Cyr"/>
      <family val="2"/>
      <charset val="204"/>
    </font>
    <font>
      <b/>
      <sz val="11"/>
      <color indexed="56"/>
      <name val="Times New Roman"/>
      <family val="2"/>
    </font>
    <font>
      <sz val="10"/>
      <name val="ＭＳ Ｐゴシック"/>
      <family val="3"/>
      <charset val="128"/>
    </font>
    <font>
      <b/>
      <sz val="11"/>
      <color theme="3"/>
      <name val="Calibri"/>
      <family val="2"/>
      <charset val="204"/>
      <scheme val="minor"/>
    </font>
    <font>
      <sz val="10"/>
      <color rgb="FF000000"/>
      <name val="Arial Cyr1"/>
      <charset val="204"/>
    </font>
    <font>
      <sz val="10"/>
      <color rgb="FF00000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0"/>
      <color theme="10"/>
      <name val="Arial Cyr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166" fontId="2" fillId="0" borderId="0" applyFont="0" applyFill="0" applyBorder="0" applyAlignment="0" applyProtection="0">
      <alignment horizontal="left"/>
      <protection locked="0"/>
    </xf>
    <xf numFmtId="14" fontId="2" fillId="0" borderId="0" applyFont="0" applyFill="0" applyBorder="0" applyAlignment="0" applyProtection="0">
      <alignment horizontal="left" vertical="center"/>
      <protection locked="0"/>
    </xf>
    <xf numFmtId="167" fontId="21" fillId="0" borderId="1" applyFont="0" applyBorder="0" applyAlignment="0">
      <alignment horizontal="center" vertical="center"/>
    </xf>
    <xf numFmtId="169" fontId="23" fillId="0" borderId="0" applyFont="0" applyFill="0" applyBorder="0" applyAlignment="0" applyProtection="0"/>
    <xf numFmtId="165" fontId="20" fillId="0" borderId="2" applyFont="0" applyFill="0" applyBorder="0" applyAlignment="0" applyProtection="0">
      <alignment vertical="center"/>
    </xf>
    <xf numFmtId="168" fontId="19" fillId="0" borderId="0" applyFont="0" applyFill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3" fillId="10" borderId="4" applyNumberFormat="0" applyAlignment="0" applyProtection="0"/>
    <xf numFmtId="0" fontId="4" fillId="10" borderId="3" applyNumberFormat="0" applyAlignment="0" applyProtection="0"/>
    <xf numFmtId="0" fontId="5" fillId="0" borderId="5" applyNumberFormat="0" applyFill="0" applyAlignment="0" applyProtection="0"/>
    <xf numFmtId="0" fontId="6" fillId="0" borderId="6" applyNumberFormat="0" applyFill="0" applyAlignment="0" applyProtection="0"/>
    <xf numFmtId="0" fontId="7" fillId="0" borderId="7" applyNumberFormat="0" applyFill="0" applyAlignment="0" applyProtection="0"/>
    <xf numFmtId="0" fontId="26" fillId="0" borderId="7" applyNumberFormat="0" applyFill="0" applyAlignment="0" applyProtection="0"/>
    <xf numFmtId="0" fontId="28" fillId="0" borderId="12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8" applyNumberFormat="0" applyFill="0" applyAlignment="0" applyProtection="0"/>
    <xf numFmtId="0" fontId="9" fillId="11" borderId="9" applyNumberFormat="0" applyAlignment="0" applyProtection="0"/>
    <xf numFmtId="0" fontId="10" fillId="0" borderId="0" applyNumberFormat="0" applyFill="0" applyBorder="0" applyAlignment="0" applyProtection="0"/>
    <xf numFmtId="0" fontId="11" fillId="12" borderId="0" applyNumberFormat="0" applyBorder="0" applyAlignment="0" applyProtection="0"/>
    <xf numFmtId="49" fontId="18" fillId="0" borderId="0" applyFont="0" applyBorder="0" applyAlignment="0"/>
    <xf numFmtId="0" fontId="25" fillId="0" borderId="0"/>
    <xf numFmtId="170" fontId="29" fillId="0" borderId="0"/>
    <xf numFmtId="170" fontId="30" fillId="0" borderId="0"/>
    <xf numFmtId="0" fontId="31" fillId="0" borderId="0"/>
    <xf numFmtId="0" fontId="31" fillId="0" borderId="0"/>
    <xf numFmtId="170" fontId="30" fillId="0" borderId="0"/>
    <xf numFmtId="0" fontId="31" fillId="0" borderId="0"/>
    <xf numFmtId="0" fontId="12" fillId="2" borderId="0" applyNumberFormat="0" applyBorder="0" applyAlignment="0" applyProtection="0"/>
    <xf numFmtId="0" fontId="13" fillId="0" borderId="0" applyNumberFormat="0" applyFill="0" applyBorder="0" applyAlignment="0" applyProtection="0"/>
    <xf numFmtId="0" fontId="24" fillId="13" borderId="10" applyNumberFormat="0" applyFont="0" applyAlignment="0" applyProtection="0"/>
    <xf numFmtId="0" fontId="14" fillId="0" borderId="11" applyNumberFormat="0" applyFill="0" applyAlignment="0" applyProtection="0"/>
    <xf numFmtId="0" fontId="15" fillId="0" borderId="0" applyNumberFormat="0" applyFill="0" applyBorder="0" applyAlignment="0" applyProtection="0"/>
    <xf numFmtId="4" fontId="22" fillId="0" borderId="0" applyFont="0" applyFill="0" applyBorder="0" applyProtection="0">
      <alignment vertical="center"/>
    </xf>
    <xf numFmtId="164" fontId="25" fillId="0" borderId="0" applyFont="0" applyFill="0" applyBorder="0" applyAlignment="0" applyProtection="0"/>
    <xf numFmtId="0" fontId="16" fillId="3" borderId="0" applyNumberFormat="0" applyBorder="0" applyAlignment="0" applyProtection="0"/>
    <xf numFmtId="0" fontId="17" fillId="0" borderId="0">
      <alignment vertical="center"/>
    </xf>
    <xf numFmtId="0" fontId="27" fillId="0" borderId="0"/>
    <xf numFmtId="0" fontId="41" fillId="0" borderId="0" applyNumberFormat="0" applyFill="0" applyBorder="0" applyAlignment="0" applyProtection="0"/>
  </cellStyleXfs>
  <cellXfs count="37">
    <xf numFmtId="0" fontId="0" fillId="0" borderId="0" xfId="0"/>
    <xf numFmtId="0" fontId="32" fillId="0" borderId="0" xfId="0" applyFont="1" applyFill="1" applyBorder="1" applyAlignment="1">
      <alignment horizontal="center" vertical="top" wrapText="1"/>
    </xf>
    <xf numFmtId="0" fontId="32" fillId="0" borderId="0" xfId="0" applyFont="1" applyFill="1" applyBorder="1" applyAlignment="1">
      <alignment wrapText="1"/>
    </xf>
    <xf numFmtId="0" fontId="32" fillId="0" borderId="0" xfId="0" applyFont="1" applyFill="1" applyBorder="1" applyAlignment="1">
      <alignment vertical="top" wrapText="1"/>
    </xf>
    <xf numFmtId="4" fontId="32" fillId="0" borderId="0" xfId="0" applyNumberFormat="1" applyFont="1" applyFill="1" applyBorder="1" applyAlignment="1">
      <alignment vertical="top" wrapText="1"/>
    </xf>
    <xf numFmtId="0" fontId="35" fillId="0" borderId="0" xfId="0" applyFont="1" applyFill="1" applyBorder="1" applyAlignment="1">
      <alignment wrapText="1"/>
    </xf>
    <xf numFmtId="0" fontId="36" fillId="0" borderId="14" xfId="0" applyFont="1" applyBorder="1" applyAlignment="1">
      <alignment horizontal="center" vertical="top" wrapText="1"/>
    </xf>
    <xf numFmtId="0" fontId="35" fillId="0" borderId="14" xfId="0" applyFont="1" applyFill="1" applyBorder="1" applyAlignment="1">
      <alignment horizontal="center" vertical="top" wrapText="1"/>
    </xf>
    <xf numFmtId="0" fontId="32" fillId="0" borderId="14" xfId="0" applyFont="1" applyFill="1" applyBorder="1" applyAlignment="1">
      <alignment horizontal="center" vertical="top" wrapText="1"/>
    </xf>
    <xf numFmtId="0" fontId="33" fillId="0" borderId="15" xfId="0" applyFont="1" applyBorder="1" applyAlignment="1">
      <alignment horizontal="center" vertical="top" wrapText="1"/>
    </xf>
    <xf numFmtId="0" fontId="32" fillId="0" borderId="15" xfId="0" applyFont="1" applyFill="1" applyBorder="1" applyAlignment="1">
      <alignment wrapText="1"/>
    </xf>
    <xf numFmtId="0" fontId="32" fillId="0" borderId="15" xfId="0" applyFont="1" applyFill="1" applyBorder="1" applyAlignment="1">
      <alignment horizontal="center" vertical="top" wrapText="1"/>
    </xf>
    <xf numFmtId="0" fontId="36" fillId="0" borderId="13" xfId="0" applyFont="1" applyBorder="1" applyAlignment="1">
      <alignment horizontal="center" vertical="top" wrapText="1"/>
    </xf>
    <xf numFmtId="4" fontId="34" fillId="0" borderId="13" xfId="0" applyNumberFormat="1" applyFont="1" applyBorder="1" applyAlignment="1">
      <alignment horizontal="center" vertical="top" wrapText="1"/>
    </xf>
    <xf numFmtId="0" fontId="32" fillId="0" borderId="16" xfId="0" applyFont="1" applyFill="1" applyBorder="1" applyAlignment="1">
      <alignment vertical="top" wrapText="1"/>
    </xf>
    <xf numFmtId="0" fontId="38" fillId="0" borderId="17" xfId="0" applyFont="1" applyFill="1" applyBorder="1" applyAlignment="1">
      <alignment horizontal="left" vertical="center" wrapText="1"/>
    </xf>
    <xf numFmtId="0" fontId="32" fillId="0" borderId="17" xfId="0" applyFont="1" applyFill="1" applyBorder="1" applyAlignment="1">
      <alignment horizontal="center" vertical="top" wrapText="1"/>
    </xf>
    <xf numFmtId="0" fontId="32" fillId="0" borderId="17" xfId="0" applyFont="1" applyFill="1" applyBorder="1" applyAlignment="1">
      <alignment wrapText="1"/>
    </xf>
    <xf numFmtId="4" fontId="37" fillId="0" borderId="13" xfId="0" applyNumberFormat="1" applyFont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left" vertical="top"/>
    </xf>
    <xf numFmtId="0" fontId="32" fillId="0" borderId="0" xfId="0" applyFont="1" applyFill="1" applyBorder="1" applyAlignment="1">
      <alignment horizontal="left" vertical="top" wrapText="1"/>
    </xf>
    <xf numFmtId="0" fontId="36" fillId="0" borderId="13" xfId="0" applyFont="1" applyBorder="1" applyAlignment="1">
      <alignment horizontal="left" vertical="top" wrapText="1"/>
    </xf>
    <xf numFmtId="4" fontId="34" fillId="0" borderId="18" xfId="0" applyNumberFormat="1" applyFont="1" applyBorder="1" applyAlignment="1">
      <alignment horizontal="center" vertical="top" wrapText="1"/>
    </xf>
    <xf numFmtId="0" fontId="32" fillId="0" borderId="19" xfId="0" applyFont="1" applyFill="1" applyBorder="1" applyAlignment="1">
      <alignment horizontal="center" vertical="top" wrapText="1"/>
    </xf>
    <xf numFmtId="4" fontId="32" fillId="0" borderId="19" xfId="0" applyNumberFormat="1" applyFont="1" applyFill="1" applyBorder="1" applyAlignment="1">
      <alignment vertical="top" wrapText="1"/>
    </xf>
    <xf numFmtId="0" fontId="32" fillId="0" borderId="19" xfId="0" applyFont="1" applyFill="1" applyBorder="1" applyAlignment="1">
      <alignment wrapText="1"/>
    </xf>
    <xf numFmtId="4" fontId="39" fillId="0" borderId="13" xfId="0" applyNumberFormat="1" applyFont="1" applyBorder="1" applyAlignment="1">
      <alignment horizontal="center" vertical="top"/>
    </xf>
    <xf numFmtId="4" fontId="35" fillId="0" borderId="0" xfId="0" applyNumberFormat="1" applyFont="1" applyFill="1" applyBorder="1" applyAlignment="1">
      <alignment vertical="top"/>
    </xf>
    <xf numFmtId="0" fontId="35" fillId="0" borderId="0" xfId="0" applyFont="1" applyFill="1" applyBorder="1" applyAlignment="1">
      <alignment horizontal="center" vertical="top" wrapText="1"/>
    </xf>
    <xf numFmtId="4" fontId="40" fillId="0" borderId="0" xfId="0" applyNumberFormat="1" applyFont="1" applyFill="1" applyBorder="1" applyAlignment="1">
      <alignment horizontal="center" vertical="top"/>
    </xf>
    <xf numFmtId="0" fontId="35" fillId="0" borderId="0" xfId="0" applyFont="1" applyFill="1" applyBorder="1" applyAlignment="1">
      <alignment vertical="top" wrapText="1"/>
    </xf>
    <xf numFmtId="0" fontId="41" fillId="0" borderId="0" xfId="43" applyFill="1" applyBorder="1" applyAlignment="1">
      <alignment wrapText="1"/>
    </xf>
    <xf numFmtId="0" fontId="41" fillId="0" borderId="0" xfId="43" applyAlignment="1">
      <alignment horizontal="left" vertical="center" indent="4"/>
    </xf>
    <xf numFmtId="0" fontId="32" fillId="0" borderId="0" xfId="0" applyFont="1" applyFill="1" applyBorder="1" applyAlignment="1"/>
    <xf numFmtId="0" fontId="41" fillId="0" borderId="13" xfId="43" applyFill="1" applyBorder="1" applyAlignment="1">
      <alignment vertical="top" wrapText="1"/>
    </xf>
    <xf numFmtId="0" fontId="41" fillId="0" borderId="13" xfId="43" applyFill="1" applyBorder="1" applyAlignment="1">
      <alignment horizontal="center" vertical="top" wrapText="1"/>
    </xf>
    <xf numFmtId="0" fontId="41" fillId="0" borderId="0" xfId="43" applyFill="1" applyBorder="1" applyAlignment="1">
      <alignment horizontal="left" wrapText="1"/>
    </xf>
  </cellXfs>
  <cellStyles count="44">
    <cellStyle name="Date" xfId="1" xr:uid="{00000000-0005-0000-0000-000000000000}"/>
    <cellStyle name="Date 2" xfId="2" xr:uid="{00000000-0005-0000-0000-000001000000}"/>
    <cellStyle name="DKK" xfId="3" xr:uid="{00000000-0005-0000-0000-000002000000}"/>
    <cellStyle name="EURO" xfId="4" xr:uid="{00000000-0005-0000-0000-000003000000}"/>
    <cellStyle name="Rub" xfId="5" xr:uid="{00000000-0005-0000-0000-000004000000}"/>
    <cellStyle name="USD" xfId="6" xr:uid="{00000000-0005-0000-0000-000005000000}"/>
    <cellStyle name="Акцент1" xfId="7" builtinId="29" customBuiltin="1"/>
    <cellStyle name="Акцент2" xfId="8" builtinId="33" customBuiltin="1"/>
    <cellStyle name="Акцент3" xfId="9" builtinId="37" customBuiltin="1"/>
    <cellStyle name="Акцент4" xfId="10" builtinId="41" customBuiltin="1"/>
    <cellStyle name="Акцент5" xfId="11" builtinId="45" customBuiltin="1"/>
    <cellStyle name="Акцент6" xfId="12" builtinId="49" customBuiltin="1"/>
    <cellStyle name="Вывод" xfId="13" builtinId="21" customBuiltin="1"/>
    <cellStyle name="Вычисление" xfId="14" builtinId="22" customBuiltin="1"/>
    <cellStyle name="Гиперссылка" xfId="43" builtinId="8"/>
    <cellStyle name="Заголовок 1" xfId="15" builtinId="16" customBuiltin="1"/>
    <cellStyle name="Заголовок 2" xfId="16" builtinId="17" customBuiltin="1"/>
    <cellStyle name="Заголовок 3" xfId="17" builtinId="18" customBuiltin="1"/>
    <cellStyle name="Заголовок 3 2" xfId="18" xr:uid="{00000000-0005-0000-0000-000011000000}"/>
    <cellStyle name="Заголовок 3 3" xfId="19" xr:uid="{00000000-0005-0000-0000-000012000000}"/>
    <cellStyle name="Заголовок 4" xfId="20" builtinId="19" customBuiltin="1"/>
    <cellStyle name="Итог" xfId="21" builtinId="25" customBuiltin="1"/>
    <cellStyle name="Контрольная ячейка" xfId="22" builtinId="23" customBuiltin="1"/>
    <cellStyle name="Название" xfId="23" builtinId="15" customBuiltin="1"/>
    <cellStyle name="Нейтральный" xfId="24" builtinId="28" customBuiltin="1"/>
    <cellStyle name="Обычный" xfId="0" builtinId="0"/>
    <cellStyle name="Обычный 2" xfId="25" xr:uid="{00000000-0005-0000-0000-000019000000}"/>
    <cellStyle name="Обычный 2 2" xfId="26" xr:uid="{00000000-0005-0000-0000-00001A000000}"/>
    <cellStyle name="Обычный 2 2 2" xfId="27" xr:uid="{00000000-0005-0000-0000-00001B000000}"/>
    <cellStyle name="Обычный 2 2 2 2" xfId="28" xr:uid="{00000000-0005-0000-0000-00001C000000}"/>
    <cellStyle name="Обычный 2 3" xfId="29" xr:uid="{00000000-0005-0000-0000-00001D000000}"/>
    <cellStyle name="Обычный 3" xfId="30" xr:uid="{00000000-0005-0000-0000-00001E000000}"/>
    <cellStyle name="Обычный 4" xfId="31" xr:uid="{00000000-0005-0000-0000-00001F000000}"/>
    <cellStyle name="Обычный 5" xfId="32" xr:uid="{00000000-0005-0000-0000-000020000000}"/>
    <cellStyle name="Плохой" xfId="33" builtinId="27" customBuiltin="1"/>
    <cellStyle name="Пояснение" xfId="34" builtinId="53" customBuiltin="1"/>
    <cellStyle name="Примечание 2" xfId="35" xr:uid="{00000000-0005-0000-0000-000023000000}"/>
    <cellStyle name="Связанная ячейка" xfId="36" builtinId="24" customBuiltin="1"/>
    <cellStyle name="Текст предупреждения" xfId="37" builtinId="11" customBuiltin="1"/>
    <cellStyle name="Финансовый 2" xfId="38" xr:uid="{00000000-0005-0000-0000-000026000000}"/>
    <cellStyle name="Финансовый 2 2" xfId="39" xr:uid="{00000000-0005-0000-0000-000027000000}"/>
    <cellStyle name="Хороший" xfId="40" builtinId="26" customBuiltin="1"/>
    <cellStyle name="常规 2" xfId="41" xr:uid="{00000000-0005-0000-0000-000029000000}"/>
    <cellStyle name="標準_Sheet1" xfId="42" xr:uid="{00000000-0005-0000-0000-00002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123825</xdr:colOff>
      <xdr:row>2</xdr:row>
      <xdr:rowOff>57150</xdr:rowOff>
    </xdr:from>
    <xdr:to>
      <xdr:col>7</xdr:col>
      <xdr:colOff>1028700</xdr:colOff>
      <xdr:row>2</xdr:row>
      <xdr:rowOff>387350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0" y="571500"/>
          <a:ext cx="904875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133349</xdr:colOff>
      <xdr:row>2</xdr:row>
      <xdr:rowOff>95249</xdr:rowOff>
    </xdr:from>
    <xdr:to>
      <xdr:col>8</xdr:col>
      <xdr:colOff>946149</xdr:colOff>
      <xdr:row>2</xdr:row>
      <xdr:rowOff>425450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5099" y="609599"/>
          <a:ext cx="809625" cy="3333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57150</xdr:colOff>
      <xdr:row>2</xdr:row>
      <xdr:rowOff>95250</xdr:rowOff>
    </xdr:from>
    <xdr:to>
      <xdr:col>9</xdr:col>
      <xdr:colOff>1130300</xdr:colOff>
      <xdr:row>2</xdr:row>
      <xdr:rowOff>400050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425" y="609600"/>
          <a:ext cx="1076325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8284</xdr:colOff>
      <xdr:row>13</xdr:row>
      <xdr:rowOff>8283</xdr:rowOff>
    </xdr:from>
    <xdr:to>
      <xdr:col>7</xdr:col>
      <xdr:colOff>706703</xdr:colOff>
      <xdr:row>42</xdr:row>
      <xdr:rowOff>57978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8795CE3D-D632-423B-BD6B-8C856F374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38371" y="4654826"/>
          <a:ext cx="8964462" cy="4853609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16565</xdr:colOff>
      <xdr:row>49</xdr:row>
      <xdr:rowOff>16565</xdr:rowOff>
    </xdr:from>
    <xdr:to>
      <xdr:col>7</xdr:col>
      <xdr:colOff>670437</xdr:colOff>
      <xdr:row>78</xdr:row>
      <xdr:rowOff>53564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680161A5-D28F-479D-9822-08E73DAFB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46652" y="10626587"/>
          <a:ext cx="8919915" cy="4840912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1</xdr:colOff>
      <xdr:row>84</xdr:row>
      <xdr:rowOff>1</xdr:rowOff>
    </xdr:from>
    <xdr:to>
      <xdr:col>7</xdr:col>
      <xdr:colOff>613382</xdr:colOff>
      <xdr:row>113</xdr:row>
      <xdr:rowOff>8283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B9BC5FB0-AE55-4B96-BBD7-EF997D903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30088" y="17236110"/>
          <a:ext cx="8879424" cy="481219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itilink.ru/product/komponent-pak-rutoken-lite-1010-128kb-sert-fstek-ind-up-dlya-fns-1988572/?ysclid=mnso4ccztp735933431" TargetMode="External"/><Relationship Id="rId2" Type="http://schemas.openxmlformats.org/officeDocument/2006/relationships/hyperlink" Target="https://www.secure-market.ru/product/rutoken-lite-1010" TargetMode="External"/><Relationship Id="rId1" Type="http://schemas.openxmlformats.org/officeDocument/2006/relationships/hyperlink" Target="https://www.secure-market.ru/product/rutoken-lite-1010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chipdip.ru/product/programmno-apparatnyy-kompleks-rutoken-lite-1010-8025854085?ysclid=mnso9a3t3y513252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4"/>
  <sheetViews>
    <sheetView tabSelected="1" zoomScale="115" zoomScaleNormal="115"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C10" sqref="C10"/>
    </sheetView>
  </sheetViews>
  <sheetFormatPr defaultColWidth="10.7265625" defaultRowHeight="13"/>
  <cols>
    <col min="1" max="1" width="8" style="3" customWidth="1"/>
    <col min="2" max="2" width="42.26953125" style="2" customWidth="1"/>
    <col min="3" max="3" width="13.54296875" style="1" customWidth="1"/>
    <col min="4" max="4" width="17.26953125" style="1" customWidth="1"/>
    <col min="5" max="5" width="17.26953125" style="4" customWidth="1"/>
    <col min="6" max="6" width="17.26953125" style="2" customWidth="1"/>
    <col min="7" max="7" width="16.453125" style="2" customWidth="1"/>
    <col min="8" max="8" width="17.26953125" style="1" customWidth="1"/>
    <col min="9" max="10" width="17.26953125" style="2" customWidth="1"/>
    <col min="11" max="16384" width="10.7265625" style="2"/>
  </cols>
  <sheetData>
    <row r="1" spans="1:12" ht="23.25" customHeight="1">
      <c r="E1" s="29"/>
      <c r="F1" s="29" t="s">
        <v>11</v>
      </c>
    </row>
    <row r="2" spans="1:12" s="5" customFormat="1" ht="40.5" customHeight="1">
      <c r="A2" s="6" t="s">
        <v>0</v>
      </c>
      <c r="B2" s="6" t="s">
        <v>1</v>
      </c>
      <c r="C2" s="6" t="s">
        <v>5</v>
      </c>
      <c r="D2" s="6" t="s">
        <v>12</v>
      </c>
      <c r="E2" s="6" t="s">
        <v>2</v>
      </c>
      <c r="F2" s="6" t="s">
        <v>3</v>
      </c>
      <c r="G2" s="7" t="s">
        <v>4</v>
      </c>
      <c r="H2" s="8" t="s">
        <v>6</v>
      </c>
      <c r="I2" s="7" t="s">
        <v>7</v>
      </c>
      <c r="J2" s="7" t="s">
        <v>8</v>
      </c>
    </row>
    <row r="3" spans="1:12" ht="94" customHeight="1">
      <c r="A3" s="9"/>
      <c r="B3" s="9"/>
      <c r="C3" s="9"/>
      <c r="D3" s="34" t="s">
        <v>16</v>
      </c>
      <c r="E3" s="35" t="s">
        <v>17</v>
      </c>
      <c r="F3" s="35" t="s">
        <v>18</v>
      </c>
      <c r="G3" s="10"/>
      <c r="H3" s="11"/>
      <c r="I3" s="10"/>
      <c r="J3" s="10"/>
    </row>
    <row r="4" spans="1:12" ht="77.5">
      <c r="A4" s="12">
        <v>1</v>
      </c>
      <c r="B4" s="21" t="s">
        <v>19</v>
      </c>
      <c r="C4" s="12">
        <v>230</v>
      </c>
      <c r="D4" s="26">
        <v>2350</v>
      </c>
      <c r="E4" s="26">
        <v>1690</v>
      </c>
      <c r="F4" s="26">
        <v>2430</v>
      </c>
      <c r="G4" s="22">
        <f>ROUND(AVERAGE(D4,E4,F4),2)</f>
        <v>2156.67</v>
      </c>
      <c r="H4" s="13">
        <f>STDEV(E4,D4,F4)</f>
        <v>406.11985094714714</v>
      </c>
      <c r="I4" s="13">
        <f>H4/G4*100</f>
        <v>18.830875884912718</v>
      </c>
      <c r="J4" s="13">
        <f>C4*G4</f>
        <v>496034.10000000003</v>
      </c>
      <c r="K4" s="20"/>
      <c r="L4" s="19"/>
    </row>
    <row r="5" spans="1:12" ht="30" customHeight="1">
      <c r="A5" s="14"/>
      <c r="B5" s="15" t="s">
        <v>9</v>
      </c>
      <c r="C5" s="16"/>
      <c r="D5" s="23"/>
      <c r="E5" s="24"/>
      <c r="F5" s="25"/>
      <c r="G5" s="17"/>
      <c r="H5" s="16"/>
      <c r="I5" s="17"/>
      <c r="J5" s="18">
        <f>SUM(J4:J4)</f>
        <v>496034.10000000003</v>
      </c>
    </row>
    <row r="7" spans="1:12" s="5" customFormat="1" ht="15.5">
      <c r="A7" s="30"/>
      <c r="C7" s="27" t="s">
        <v>10</v>
      </c>
      <c r="F7" s="28"/>
      <c r="H7" s="5" t="s">
        <v>15</v>
      </c>
    </row>
    <row r="9" spans="1:12" ht="15.5">
      <c r="C9" s="27" t="s">
        <v>13</v>
      </c>
      <c r="D9" s="27"/>
      <c r="E9" s="27"/>
      <c r="H9" s="5" t="s">
        <v>14</v>
      </c>
    </row>
    <row r="12" spans="1:12" ht="12.75" customHeight="1">
      <c r="B12" s="31" t="s">
        <v>16</v>
      </c>
      <c r="C12" s="31"/>
    </row>
    <row r="48" spans="2:6" ht="13.5">
      <c r="B48" s="36" t="s">
        <v>17</v>
      </c>
      <c r="C48" s="36"/>
      <c r="D48" s="36"/>
      <c r="E48" s="36"/>
      <c r="F48" s="36"/>
    </row>
    <row r="81" spans="2:5">
      <c r="B81" s="33"/>
    </row>
    <row r="83" spans="2:5">
      <c r="B83" s="32" t="s">
        <v>18</v>
      </c>
    </row>
    <row r="84" spans="2:5">
      <c r="B84" s="36"/>
      <c r="C84" s="36"/>
      <c r="D84" s="36"/>
      <c r="E84" s="2"/>
    </row>
  </sheetData>
  <mergeCells count="2">
    <mergeCell ref="B48:F48"/>
    <mergeCell ref="B84:D84"/>
  </mergeCells>
  <hyperlinks>
    <hyperlink ref="D3" r:id="rId1" xr:uid="{652A7B51-D0A6-4052-A2B4-2A45B6B1F02A}"/>
    <hyperlink ref="B12" r:id="rId2" xr:uid="{89FF7F44-0853-4BA6-8446-8AF72F47C520}"/>
    <hyperlink ref="B48" r:id="rId3" xr:uid="{B67E0F7C-C90A-463B-98AB-17CE85496A35}"/>
    <hyperlink ref="B83" r:id="rId4" xr:uid="{23EF1C29-D6CA-4E5C-838C-021B554B963A}"/>
  </hyperlinks>
  <pageMargins left="0.25" right="0.25" top="0.75" bottom="0.75" header="0.3" footer="0.3"/>
  <pageSetup paperSize="9" scale="79" fitToHeight="0" orientation="landscape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Геннадий Викторович</dc:creator>
  <cp:lastModifiedBy>Шеменев Иван Викторович</cp:lastModifiedBy>
  <cp:lastPrinted>2025-04-17T08:01:38Z</cp:lastPrinted>
  <dcterms:created xsi:type="dcterms:W3CDTF">2011-10-20T09:36:49Z</dcterms:created>
  <dcterms:modified xsi:type="dcterms:W3CDTF">2026-04-13T11:27:57Z</dcterms:modified>
</cp:coreProperties>
</file>