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<sst xmlns="http://schemas.openxmlformats.org/spreadsheetml/2006/main" count="262" uniqueCount="101">
  <si>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</si>
  <si>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</si>
  <si>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</si>
  <si>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</si>
  <si>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</si>
  <si>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</si>
  <si>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</si>
  <si>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</si>
  <si>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</si>
  <si>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</si>
  <si>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</si>
  <si>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</si>
  <si>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Количество</t>
  </si>
  <si>
    <t xml:space="preserve">Ед. изм.</t>
  </si>
  <si>
    <t xml:space="preserve">ОКПД 2</t>
  </si>
  <si>
    <t xml:space="preserve">Ручка шариковая</t>
  </si>
  <si>
    <t xml:space="preserve">шт</t>
  </si>
  <si>
    <t xml:space="preserve">32.99.12.110</t>
  </si>
  <si>
    <t xml:space="preserve">Ручка гелевая</t>
  </si>
  <si>
    <t xml:space="preserve">Маркер</t>
  </si>
  <si>
    <t xml:space="preserve">32.99.12.120</t>
  </si>
  <si>
    <t xml:space="preserve">Набор текстовыделителей</t>
  </si>
  <si>
    <t xml:space="preserve">уп</t>
  </si>
  <si>
    <t xml:space="preserve">Губка для белых досок</t>
  </si>
  <si>
    <t xml:space="preserve">22.29.25.000</t>
  </si>
  <si>
    <t xml:space="preserve">Карандаш</t>
  </si>
  <si>
    <t xml:space="preserve">32.99.15.110</t>
  </si>
  <si>
    <t xml:space="preserve">Точилка механическая</t>
  </si>
  <si>
    <t xml:space="preserve">25.71.13.110</t>
  </si>
  <si>
    <t xml:space="preserve">Точилка металлическая</t>
  </si>
  <si>
    <t xml:space="preserve">Ластик</t>
  </si>
  <si>
    <t xml:space="preserve">22.19.73.120</t>
  </si>
  <si>
    <t xml:space="preserve">Степлер № 10</t>
  </si>
  <si>
    <t xml:space="preserve">25.99.23.000</t>
  </si>
  <si>
    <t xml:space="preserve">Степлер 24/6</t>
  </si>
  <si>
    <t xml:space="preserve">25.99.22.130</t>
  </si>
  <si>
    <t xml:space="preserve">Скобы для степлера 24/6</t>
  </si>
  <si>
    <t xml:space="preserve">Скобы для степлера 10</t>
  </si>
  <si>
    <t xml:space="preserve">Антистеплер для скоб № 10 и № 24/6</t>
  </si>
  <si>
    <t xml:space="preserve">Скрепки канцелярские</t>
  </si>
  <si>
    <t xml:space="preserve">Зажим для бумаги 32 мм</t>
  </si>
  <si>
    <t xml:space="preserve">Зажим для бумаги 41 мм</t>
  </si>
  <si>
    <t xml:space="preserve">Зажим для бумаги 25 мм</t>
  </si>
  <si>
    <t xml:space="preserve">Зажим для бумаги 51 мм</t>
  </si>
  <si>
    <t xml:space="preserve">Скотч широкий 48 мм*100 м</t>
  </si>
  <si>
    <t xml:space="preserve">22.29.21.000</t>
  </si>
  <si>
    <t xml:space="preserve">Скотч узкий 15 мм*20 м</t>
  </si>
  <si>
    <t xml:space="preserve">Ножницы</t>
  </si>
  <si>
    <t xml:space="preserve">25.71.11.120</t>
  </si>
  <si>
    <t xml:space="preserve">Корректирующая жидкость</t>
  </si>
  <si>
    <t xml:space="preserve">20.30.24.119</t>
  </si>
  <si>
    <t xml:space="preserve">Корректирующая лента</t>
  </si>
  <si>
    <t xml:space="preserve">Клей ПВА</t>
  </si>
  <si>
    <t xml:space="preserve">20.52.10.190</t>
  </si>
  <si>
    <t xml:space="preserve">Стикеры клейкие цветные пластиковые</t>
  </si>
  <si>
    <t xml:space="preserve">Блоки для записей бумажные не проклеенные</t>
  </si>
  <si>
    <t xml:space="preserve">17.23.13.199</t>
  </si>
  <si>
    <t xml:space="preserve">Блоки самоклеящиеся (стикеры) 100 листов</t>
  </si>
  <si>
    <t xml:space="preserve">Папки-файлы А4</t>
  </si>
  <si>
    <t xml:space="preserve">Нож канцелярский</t>
  </si>
  <si>
    <t xml:space="preserve">Дырокол</t>
  </si>
  <si>
    <t xml:space="preserve">Лоток для бумаг вертикальный</t>
  </si>
  <si>
    <t xml:space="preserve">Скоросшиватель пластиковый А4</t>
  </si>
  <si>
    <t xml:space="preserve">Пружины пластиковые для переплета</t>
  </si>
  <si>
    <t xml:space="preserve">Обложки пластиковые для переплета (прозрачные)</t>
  </si>
  <si>
    <t xml:space="preserve">Обложки пластиковые для переплета (черная непрозрачная)</t>
  </si>
  <si>
    <t xml:space="preserve">Линейка стальная (металлическая)</t>
  </si>
  <si>
    <t xml:space="preserve">26.51.33.141</t>
  </si>
  <si>
    <t xml:space="preserve">Линейка пластиковая</t>
  </si>
  <si>
    <t xml:space="preserve">Папка на 2-х кольцах</t>
  </si>
  <si>
    <t xml:space="preserve">Папка с металлическим скоросшивателем</t>
  </si>
  <si>
    <t xml:space="preserve">Нить лавсановая</t>
  </si>
  <si>
    <t xml:space="preserve">13.10.85.000</t>
  </si>
  <si>
    <t xml:space="preserve">Подушка увлажняющая, гелевая</t>
  </si>
  <si>
    <t xml:space="preserve">Ежедневник недатированный</t>
  </si>
  <si>
    <t xml:space="preserve">Доска планшет с прижимом, формат А4</t>
  </si>
  <si>
    <t xml:space="preserve">Калькулятор</t>
  </si>
  <si>
    <t xml:space="preserve">28.23.12.110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</si>
  <si>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</si>
  <si>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</si>
  <si>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</si>
  <si>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</si>
  <si>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</si>
  <si>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</si>
  <si>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</si>
  <si>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</si>
  <si>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</si>
  <si>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</si>
  <si>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</si>
  <si>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</si>
  <si>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</si>
  <si>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</si>
  <si>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</si>
  <si>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</si>
  <si>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Скобы для степлера № 10</t>
  </si>
  <si>
    <t xml:space="preserve">Зажим для бумаги  41 мм</t>
  </si>
  <si>
    <t xml:space="preserve">Скотч широкий </t>
  </si>
  <si>
    <t xml:space="preserve">Скотч узкий </t>
  </si>
  <si>
    <t xml:space="preserve"> </t>
  </si>
  <si>
    <t xml:space="preserve">_________________</t>
  </si>
  <si>
    <t xml:space="preserve">Зам.начальника ФКУ БМТиВС УФСИН                                                               России по Оренбургской области                                                                        капитан внутренней службы                                                  Н.А.Шкиль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</si>
</sst>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0.00"/>
    <numFmt numFmtId="169" formatCode="dd/mm/yy"/>
  </numFmts>
  <fonts count="31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nos"/>
      <family val="0"/>
      <charset val="1"/>
    </font>
    <font>
      <sz val="13"/>
      <color rgb="FF000000"/>
      <name val="Tinos"/>
      <family val="0"/>
      <charset val="1"/>
    </font>
    <font>
      <b val="true"/>
      <sz val="11"/>
      <color theme="1"/>
      <name val="Tinos"/>
      <family val="0"/>
      <charset val="1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.5"/>
      <color rgb="FF000000"/>
      <name val="Tinos"/>
      <family val="0"/>
      <charset val="1"/>
    </font>
    <font>
      <b val="true"/>
      <sz val="10.5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  <font>
      <sz val="10.5"/>
      <color rgb="FF000000"/>
      <name val="Times New Roman"/>
      <family val="0"/>
      <charset val="204"/>
    </font>
    <font>
      <b val="true"/>
      <sz val="10.5"/>
      <color rgb="FF000000"/>
      <name val="Times New Roman"/>
      <family val="1"/>
      <charset val="204"/>
    </font>
    <font>
      <u val="single"/>
      <sz val="10.5"/>
      <color rgb="FF000000"/>
      <name val="Times New Roman"/>
      <family val="1"/>
      <charset val="204"/>
    </font>
    <font>
      <sz val="10.5"/>
      <name val="Times New Roman"/>
      <family val="0"/>
      <charset val="204"/>
    </font>
    <font>
      <b val="true"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2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4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8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9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52</xdr:row>
      <xdr:rowOff>-360</xdr:rowOff>
    </xdr:from>
    <xdr:to>
      <xdr:col>3</xdr:col>
      <xdr:colOff>334440</xdr:colOff>
      <xdr:row>52</xdr:row>
      <xdr:rowOff>334440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17411400"/>
          <a:ext cx="3145320" cy="33480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69480</xdr:colOff>
      <xdr:row>53</xdr:row>
      <xdr:rowOff>806400</xdr:rowOff>
    </xdr:from>
    <xdr:to>
      <xdr:col>1</xdr:col>
      <xdr:colOff>72720</xdr:colOff>
      <xdr:row>53</xdr:row>
      <xdr:rowOff>812160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39560" y="18599040"/>
          <a:ext cx="3240" cy="57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100" zoomScalePageLayoutView="9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s="8" customFormat="tru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customFormat="fals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s="11" customFormat="true" ht="6.75" hidden="false" customHeight="true" outlineLevel="0" collapsed="false">
      <c r="A7" s="9"/>
      <c r="B7" s="9"/>
      <c r="C7" s="9"/>
      <c r="D7" s="9"/>
      <c r="E7" s="9"/>
      <c r="F7" s="9"/>
      <c r="G7" s="9"/>
      <c r="H7" s="10"/>
      <c r="I7" s="1"/>
      <c r="J7" s="1"/>
    </row>
    <row r="8" s="11" customFormat="true" ht="32.8" hidden="false" customHeight="false" outlineLevel="0" collapsed="false">
      <c r="A8" s="12" t="str">
        <f aca="false">'режим. изд.'!A4</f>
        <v>№ п/п</v>
      </c>
      <c r="B8" s="12" t="str">
        <f aca="false">'режим. изд.'!B4</f>
        <v>Наименование товара, работы, услуги</v>
      </c>
      <c r="C8" s="12"/>
      <c r="D8" s="12"/>
      <c r="E8" s="12"/>
      <c r="F8" s="13" t="s">
        <v>5</v>
      </c>
      <c r="G8" s="13" t="s">
        <v>6</v>
      </c>
      <c r="H8" s="14" t="s">
        <v>7</v>
      </c>
      <c r="I8" s="15" t="s">
        <v>8</v>
      </c>
      <c r="J8" s="16"/>
    </row>
    <row r="9" s="11" customFormat="true" ht="39" hidden="false" customHeight="true" outlineLevel="0" collapsed="false">
      <c r="A9" s="17" t="e">
        <f aca="false">'режим. изд.'!#ref!</f>
        <v>#VALUE!</v>
      </c>
      <c r="B9" s="12" t="e">
        <f aca="false">'режим. изд.'!#ref!</f>
        <v>#VALUE!</v>
      </c>
      <c r="C9" s="12"/>
      <c r="D9" s="12"/>
      <c r="E9" s="12"/>
      <c r="F9" s="18" t="e">
        <f aca="false">'режим. изд.'!#ref!</f>
        <v>#VALUE!</v>
      </c>
      <c r="G9" s="19" t="n">
        <f aca="false">'режим. изд.'!G57</f>
        <v>20</v>
      </c>
      <c r="H9" s="20" t="e">
        <f aca="false">G9*F9</f>
        <v>#VALUE!</v>
      </c>
      <c r="I9" s="21" t="e">
        <f aca="false">'режим. изд.'!#ref!</f>
        <v>#VALUE!</v>
      </c>
      <c r="J9" s="16"/>
    </row>
    <row r="10" s="11" customFormat="true" ht="34.5" hidden="false" customHeight="true" outlineLevel="0" collapsed="false">
      <c r="A10" s="17" t="e">
        <f aca="false">'режим. изд.'!#ref!</f>
        <v>#VALUE!</v>
      </c>
      <c r="B10" s="12" t="e">
        <f aca="false">'режим. изд.'!#ref!</f>
        <v>#VALUE!</v>
      </c>
      <c r="C10" s="12"/>
      <c r="D10" s="12"/>
      <c r="E10" s="12"/>
      <c r="F10" s="18" t="e">
        <f aca="false">'режим. изд.'!#ref!</f>
        <v>#VALUE!</v>
      </c>
      <c r="G10" s="19" t="e">
        <f aca="false">'режим. изд.'!#ref!</f>
        <v>#VALUE!</v>
      </c>
      <c r="H10" s="20" t="e">
        <f aca="false">G10*F10</f>
        <v>#VALUE!</v>
      </c>
      <c r="I10" s="21" t="e">
        <f aca="false">'режим. изд.'!#ref!</f>
        <v>#VALUE!</v>
      </c>
      <c r="J10" s="16"/>
    </row>
    <row r="11" s="11" customFormat="true" ht="35.25" hidden="false" customHeight="true" outlineLevel="0" collapsed="false">
      <c r="A11" s="17" t="e">
        <f aca="false">'режим. изд.'!#ref!</f>
        <v>#VALUE!</v>
      </c>
      <c r="B11" s="12" t="e">
        <f aca="false">'режим. изд.'!#ref!</f>
        <v>#VALUE!</v>
      </c>
      <c r="C11" s="12"/>
      <c r="D11" s="12"/>
      <c r="E11" s="12"/>
      <c r="F11" s="18" t="e">
        <f aca="false">'режим. изд.'!#ref!</f>
        <v>#VALUE!</v>
      </c>
      <c r="G11" s="19" t="e">
        <f aca="false">'режим. изд.'!#ref!</f>
        <v>#VALUE!</v>
      </c>
      <c r="H11" s="20" t="e">
        <f aca="false">G11*F11</f>
        <v>#VALUE!</v>
      </c>
      <c r="I11" s="21" t="e">
        <f aca="false">'режим. изд.'!#ref!</f>
        <v>#VALUE!</v>
      </c>
      <c r="J11" s="16"/>
    </row>
    <row r="12" customFormat="false" ht="36.75" hidden="false" customHeight="true" outlineLevel="0" collapsed="false">
      <c r="A12" s="17" t="e">
        <f aca="false">'режим. изд.'!#ref!</f>
        <v>#VALUE!</v>
      </c>
      <c r="B12" s="12" t="e">
        <f aca="false">'режим. изд.'!#ref!</f>
        <v>#VALUE!</v>
      </c>
      <c r="C12" s="12"/>
      <c r="D12" s="12"/>
      <c r="E12" s="12"/>
      <c r="F12" s="18" t="e">
        <f aca="false">'режим. изд.'!#ref!</f>
        <v>#VALUE!</v>
      </c>
      <c r="G12" s="19" t="e">
        <f aca="false">'режим. изд.'!#ref!</f>
        <v>#VALUE!</v>
      </c>
      <c r="H12" s="20" t="e">
        <f aca="false">G12*F12</f>
        <v>#VALUE!</v>
      </c>
      <c r="I12" s="21" t="e">
        <f aca="false">'режим. изд.'!#ref!</f>
        <v>#VALUE!</v>
      </c>
      <c r="J12" s="16"/>
    </row>
    <row r="13" customFormat="false" ht="30" hidden="false" customHeight="true" outlineLevel="0" collapsed="false">
      <c r="A13" s="22"/>
      <c r="B13" s="23"/>
      <c r="C13" s="23"/>
      <c r="D13" s="23"/>
      <c r="E13" s="23"/>
      <c r="F13" s="24"/>
      <c r="G13" s="25" t="s">
        <v>9</v>
      </c>
      <c r="H13" s="26" t="e">
        <f aca="false">SUM(H9:H12)</f>
        <v>#VALUE!</v>
      </c>
    </row>
    <row r="14" s="30" customFormat="true" ht="30" hidden="false" customHeight="true" outlineLevel="0" collapsed="false">
      <c r="A14" s="27"/>
      <c r="B14" s="28" t="s">
        <v>10</v>
      </c>
      <c r="C14" s="28"/>
      <c r="D14" s="28"/>
      <c r="E14" s="28"/>
      <c r="F14" s="29" t="str">
        <f aca="false">'режим. изд.'!F104</f>
        <v>_________________</v>
      </c>
      <c r="G14" s="29"/>
      <c r="H14" s="29"/>
      <c r="I14" s="1"/>
      <c r="J14" s="1"/>
    </row>
    <row r="15" customFormat="false" ht="55.5" hidden="false" customHeight="true" outlineLevel="0" collapsed="false">
      <c r="A15" s="30"/>
      <c r="B15" s="31" t="str">
        <f aca="false">'режим. изд.'!B106</f>
        <v>Зам.начальника ФКУ БМТиВС УФСИН                                                               России по Оренбургской области                                                                        капитан внутренней службы                                                  Н.А.Шкиль</v>
      </c>
      <c r="C15" s="31"/>
      <c r="D15" s="31"/>
      <c r="E15" s="31"/>
      <c r="F15" s="31"/>
      <c r="G15" s="31"/>
      <c r="H15" s="32" t="n">
        <f aca="false">'режим. изд.'!H106</f>
        <v>0</v>
      </c>
      <c r="I15" s="30"/>
      <c r="J15" s="30"/>
    </row>
    <row r="17" customFormat="false" ht="73.5" hidden="false" customHeight="true" outlineLevel="0" collapsed="false">
      <c r="A17" s="30"/>
      <c r="B17" s="31"/>
      <c r="C17" s="31"/>
      <c r="D17" s="31"/>
      <c r="E17" s="31"/>
      <c r="F17" s="31"/>
      <c r="G17" s="31"/>
      <c r="H17" s="32"/>
      <c r="I17" s="30"/>
      <c r="J17" s="30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7"/>
  <sheetViews>
    <sheetView showFormulas="false" showGridLines="true" showRowColHeaders="true" showZeros="true" rightToLeft="false" tabSelected="true" showOutlineSymbols="true" defaultGridColor="true" view="pageBreakPreview" topLeftCell="A53" colorId="64" zoomScale="90" zoomScaleNormal="100" zoomScalePageLayoutView="90" workbookViewId="0">
      <selection pane="topLeft" activeCell="L102" activeCellId="0" sqref="L102"/>
    </sheetView>
  </sheetViews>
  <sheetFormatPr defaultColWidth="8.875" defaultRowHeight="13.8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4.42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7" min="6" style="1" width="9.75"/>
    <col collapsed="false" customWidth="false" hidden="false" outlineLevel="0" max="8" min="8" style="1" width="8.87"/>
    <col collapsed="false" customWidth="true" hidden="false" outlineLevel="0" max="9" min="9" style="1" width="14.43"/>
    <col collapsed="false" customWidth="true" hidden="false" outlineLevel="0" max="10" min="10" style="1" width="21.73"/>
    <col collapsed="false" customWidth="true" hidden="false" outlineLevel="0" max="11" min="11" style="1" width="10.25"/>
    <col collapsed="false" customWidth="true" hidden="false" outlineLevel="0" max="12" min="12" style="1" width="13"/>
    <col collapsed="false" customWidth="true" hidden="false" outlineLevel="0" max="13" min="13" style="1" width="11.75"/>
    <col collapsed="false" customWidth="false" hidden="false" outlineLevel="0" max="16383" min="14" style="1" width="8.87"/>
    <col collapsed="false" customWidth="true" hidden="false" outlineLevel="0" max="16384" min="16384" style="33" width="11.53"/>
  </cols>
  <sheetData>
    <row r="1" customFormat="false" ht="15" hidden="false" customHeight="false" outlineLevel="0" collapsed="false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customFormat="false" ht="15" hidden="false" customHeight="false" outlineLevel="0" collapsed="false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customFormat="false" ht="15" hidden="false" customHeight="false" outlineLevel="0" collapsed="false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="11" customFormat="true" ht="31.5" hidden="false" customHeight="true" outlineLevel="0" collapsed="false">
      <c r="A4" s="35" t="str">
        <f aca="false">A56</f>
        <v>№ п/п</v>
      </c>
      <c r="B4" s="35" t="str">
        <f aca="false">B56</f>
        <v>Наименование товара, работы, услуги</v>
      </c>
      <c r="C4" s="35"/>
      <c r="D4" s="35"/>
      <c r="E4" s="35"/>
      <c r="F4" s="36" t="s">
        <v>12</v>
      </c>
      <c r="G4" s="36"/>
      <c r="H4" s="35" t="s">
        <v>13</v>
      </c>
      <c r="I4" s="36" t="s">
        <v>14</v>
      </c>
      <c r="J4" s="36"/>
      <c r="K4" s="37"/>
      <c r="L4" s="37"/>
      <c r="XFD4" s="33"/>
    </row>
    <row r="5" s="11" customFormat="true" ht="27.05" hidden="false" customHeight="true" outlineLevel="0" collapsed="false">
      <c r="A5" s="35" t="n">
        <v>1</v>
      </c>
      <c r="B5" s="38" t="s">
        <v>15</v>
      </c>
      <c r="C5" s="38"/>
      <c r="D5" s="38"/>
      <c r="E5" s="38"/>
      <c r="F5" s="39" t="n">
        <v>100</v>
      </c>
      <c r="G5" s="39"/>
      <c r="H5" s="39" t="s">
        <v>16</v>
      </c>
      <c r="I5" s="40" t="s">
        <v>17</v>
      </c>
      <c r="J5" s="40"/>
      <c r="K5" s="37"/>
      <c r="L5" s="37"/>
      <c r="XFD5" s="33"/>
    </row>
    <row r="6" s="11" customFormat="true" ht="27.05" hidden="false" customHeight="true" outlineLevel="0" collapsed="false">
      <c r="A6" s="35" t="n">
        <v>2</v>
      </c>
      <c r="B6" s="38" t="s">
        <v>18</v>
      </c>
      <c r="C6" s="38"/>
      <c r="D6" s="38"/>
      <c r="E6" s="38"/>
      <c r="F6" s="39" t="n">
        <v>10</v>
      </c>
      <c r="G6" s="39"/>
      <c r="H6" s="39" t="s">
        <v>16</v>
      </c>
      <c r="I6" s="40" t="s">
        <v>17</v>
      </c>
      <c r="J6" s="40"/>
      <c r="K6" s="37"/>
      <c r="L6" s="37"/>
      <c r="XFD6" s="33"/>
    </row>
    <row r="7" s="11" customFormat="true" ht="27.05" hidden="false" customHeight="true" outlineLevel="0" collapsed="false">
      <c r="A7" s="35" t="n">
        <v>3</v>
      </c>
      <c r="B7" s="38" t="s">
        <v>19</v>
      </c>
      <c r="C7" s="38"/>
      <c r="D7" s="38"/>
      <c r="E7" s="38"/>
      <c r="F7" s="39" t="n">
        <v>3</v>
      </c>
      <c r="G7" s="39"/>
      <c r="H7" s="39" t="s">
        <v>16</v>
      </c>
      <c r="I7" s="40" t="s">
        <v>20</v>
      </c>
      <c r="J7" s="40"/>
      <c r="K7" s="37"/>
      <c r="L7" s="37"/>
      <c r="XFD7" s="33"/>
    </row>
    <row r="8" s="11" customFormat="true" ht="27.05" hidden="false" customHeight="true" outlineLevel="0" collapsed="false">
      <c r="A8" s="35" t="n">
        <v>4</v>
      </c>
      <c r="B8" s="38" t="s">
        <v>21</v>
      </c>
      <c r="C8" s="38"/>
      <c r="D8" s="38"/>
      <c r="E8" s="38"/>
      <c r="F8" s="39" t="n">
        <v>15</v>
      </c>
      <c r="G8" s="39"/>
      <c r="H8" s="39" t="s">
        <v>22</v>
      </c>
      <c r="I8" s="40" t="s">
        <v>20</v>
      </c>
      <c r="J8" s="40"/>
      <c r="K8" s="37"/>
      <c r="L8" s="37"/>
      <c r="XFD8" s="33"/>
    </row>
    <row r="9" s="11" customFormat="true" ht="27.05" hidden="false" customHeight="true" outlineLevel="0" collapsed="false">
      <c r="A9" s="35" t="n">
        <v>5</v>
      </c>
      <c r="B9" s="38" t="s">
        <v>23</v>
      </c>
      <c r="C9" s="38"/>
      <c r="D9" s="38"/>
      <c r="E9" s="38"/>
      <c r="F9" s="39" t="n">
        <v>2</v>
      </c>
      <c r="G9" s="39"/>
      <c r="H9" s="39" t="s">
        <v>16</v>
      </c>
      <c r="I9" s="40" t="s">
        <v>24</v>
      </c>
      <c r="J9" s="40"/>
      <c r="K9" s="37"/>
      <c r="L9" s="37"/>
      <c r="XFD9" s="33"/>
    </row>
    <row r="10" s="11" customFormat="true" ht="27.05" hidden="false" customHeight="true" outlineLevel="0" collapsed="false">
      <c r="A10" s="35" t="n">
        <v>6</v>
      </c>
      <c r="B10" s="38" t="s">
        <v>25</v>
      </c>
      <c r="C10" s="38"/>
      <c r="D10" s="38"/>
      <c r="E10" s="38"/>
      <c r="F10" s="39" t="n">
        <v>50</v>
      </c>
      <c r="G10" s="39"/>
      <c r="H10" s="39" t="s">
        <v>16</v>
      </c>
      <c r="I10" s="40" t="s">
        <v>26</v>
      </c>
      <c r="J10" s="40"/>
      <c r="K10" s="37"/>
      <c r="L10" s="37"/>
      <c r="XFD10" s="33"/>
    </row>
    <row r="11" s="11" customFormat="true" ht="27.05" hidden="false" customHeight="true" outlineLevel="0" collapsed="false">
      <c r="A11" s="35" t="n">
        <v>7</v>
      </c>
      <c r="B11" s="38" t="s">
        <v>27</v>
      </c>
      <c r="C11" s="38"/>
      <c r="D11" s="38"/>
      <c r="E11" s="38"/>
      <c r="F11" s="39" t="n">
        <v>1</v>
      </c>
      <c r="G11" s="39"/>
      <c r="H11" s="39" t="s">
        <v>16</v>
      </c>
      <c r="I11" s="40" t="s">
        <v>28</v>
      </c>
      <c r="J11" s="40"/>
      <c r="K11" s="37"/>
      <c r="L11" s="37"/>
      <c r="XFD11" s="33"/>
    </row>
    <row r="12" s="11" customFormat="true" ht="27.05" hidden="false" customHeight="true" outlineLevel="0" collapsed="false">
      <c r="A12" s="35" t="n">
        <v>8</v>
      </c>
      <c r="B12" s="38" t="s">
        <v>29</v>
      </c>
      <c r="C12" s="38"/>
      <c r="D12" s="38"/>
      <c r="E12" s="38"/>
      <c r="F12" s="39" t="n">
        <v>20</v>
      </c>
      <c r="G12" s="39"/>
      <c r="H12" s="39" t="s">
        <v>16</v>
      </c>
      <c r="I12" s="40" t="s">
        <v>28</v>
      </c>
      <c r="J12" s="40"/>
      <c r="K12" s="37"/>
      <c r="L12" s="37"/>
      <c r="XFD12" s="33"/>
    </row>
    <row r="13" s="11" customFormat="true" ht="27.05" hidden="false" customHeight="true" outlineLevel="0" collapsed="false">
      <c r="A13" s="35" t="n">
        <v>9</v>
      </c>
      <c r="B13" s="38" t="s">
        <v>30</v>
      </c>
      <c r="C13" s="38"/>
      <c r="D13" s="38"/>
      <c r="E13" s="38"/>
      <c r="F13" s="39" t="n">
        <v>20</v>
      </c>
      <c r="G13" s="39"/>
      <c r="H13" s="39" t="s">
        <v>16</v>
      </c>
      <c r="I13" s="40" t="s">
        <v>31</v>
      </c>
      <c r="J13" s="40"/>
      <c r="K13" s="37"/>
      <c r="L13" s="37"/>
      <c r="XFD13" s="33"/>
    </row>
    <row r="14" s="11" customFormat="true" ht="27.05" hidden="false" customHeight="true" outlineLevel="0" collapsed="false">
      <c r="A14" s="35" t="n">
        <v>10</v>
      </c>
      <c r="B14" s="38" t="s">
        <v>32</v>
      </c>
      <c r="C14" s="38"/>
      <c r="D14" s="38"/>
      <c r="E14" s="38"/>
      <c r="F14" s="39" t="n">
        <v>1</v>
      </c>
      <c r="G14" s="39"/>
      <c r="H14" s="39" t="s">
        <v>16</v>
      </c>
      <c r="I14" s="40" t="s">
        <v>33</v>
      </c>
      <c r="J14" s="40"/>
      <c r="K14" s="37"/>
      <c r="L14" s="37"/>
      <c r="XFD14" s="33"/>
    </row>
    <row r="15" s="11" customFormat="true" ht="27.05" hidden="false" customHeight="true" outlineLevel="0" collapsed="false">
      <c r="A15" s="35" t="n">
        <v>11</v>
      </c>
      <c r="B15" s="38" t="s">
        <v>34</v>
      </c>
      <c r="C15" s="38"/>
      <c r="D15" s="38"/>
      <c r="E15" s="38"/>
      <c r="F15" s="39" t="n">
        <v>10</v>
      </c>
      <c r="G15" s="39"/>
      <c r="H15" s="39" t="s">
        <v>16</v>
      </c>
      <c r="I15" s="40" t="s">
        <v>35</v>
      </c>
      <c r="J15" s="40"/>
      <c r="K15" s="37"/>
      <c r="L15" s="37"/>
      <c r="XFD15" s="33"/>
    </row>
    <row r="16" s="11" customFormat="true" ht="27.05" hidden="false" customHeight="true" outlineLevel="0" collapsed="false">
      <c r="A16" s="35" t="n">
        <v>12</v>
      </c>
      <c r="B16" s="38" t="s">
        <v>36</v>
      </c>
      <c r="C16" s="38"/>
      <c r="D16" s="38"/>
      <c r="E16" s="38"/>
      <c r="F16" s="39" t="n">
        <v>50</v>
      </c>
      <c r="G16" s="39"/>
      <c r="H16" s="39" t="s">
        <v>22</v>
      </c>
      <c r="I16" s="40" t="s">
        <v>33</v>
      </c>
      <c r="J16" s="40"/>
      <c r="K16" s="37"/>
      <c r="L16" s="37"/>
      <c r="XFD16" s="33"/>
    </row>
    <row r="17" s="11" customFormat="true" ht="27.05" hidden="false" customHeight="true" outlineLevel="0" collapsed="false">
      <c r="A17" s="35" t="n">
        <v>13</v>
      </c>
      <c r="B17" s="38" t="s">
        <v>37</v>
      </c>
      <c r="C17" s="38"/>
      <c r="D17" s="38"/>
      <c r="E17" s="38"/>
      <c r="F17" s="39" t="n">
        <v>40</v>
      </c>
      <c r="G17" s="39"/>
      <c r="H17" s="39" t="s">
        <v>22</v>
      </c>
      <c r="I17" s="40" t="s">
        <v>33</v>
      </c>
      <c r="J17" s="40"/>
      <c r="K17" s="37"/>
      <c r="L17" s="37"/>
      <c r="XFD17" s="33"/>
    </row>
    <row r="18" s="11" customFormat="true" ht="27.05" hidden="false" customHeight="true" outlineLevel="0" collapsed="false">
      <c r="A18" s="35" t="n">
        <v>14</v>
      </c>
      <c r="B18" s="38" t="s">
        <v>38</v>
      </c>
      <c r="C18" s="38"/>
      <c r="D18" s="38"/>
      <c r="E18" s="38"/>
      <c r="F18" s="39" t="n">
        <v>10</v>
      </c>
      <c r="G18" s="39"/>
      <c r="H18" s="39" t="s">
        <v>16</v>
      </c>
      <c r="I18" s="40" t="s">
        <v>33</v>
      </c>
      <c r="J18" s="40"/>
      <c r="K18" s="37"/>
      <c r="L18" s="37"/>
      <c r="XFD18" s="33"/>
    </row>
    <row r="19" s="11" customFormat="true" ht="27.05" hidden="false" customHeight="true" outlineLevel="0" collapsed="false">
      <c r="A19" s="35" t="n">
        <v>15</v>
      </c>
      <c r="B19" s="38" t="s">
        <v>39</v>
      </c>
      <c r="C19" s="38"/>
      <c r="D19" s="38"/>
      <c r="E19" s="38"/>
      <c r="F19" s="39" t="n">
        <v>30</v>
      </c>
      <c r="G19" s="39"/>
      <c r="H19" s="39" t="s">
        <v>22</v>
      </c>
      <c r="I19" s="40" t="s">
        <v>33</v>
      </c>
      <c r="J19" s="40"/>
      <c r="K19" s="37"/>
      <c r="L19" s="37"/>
      <c r="XFD19" s="33"/>
    </row>
    <row r="20" s="11" customFormat="true" ht="27.05" hidden="false" customHeight="true" outlineLevel="0" collapsed="false">
      <c r="A20" s="35" t="n">
        <v>16</v>
      </c>
      <c r="B20" s="38" t="s">
        <v>40</v>
      </c>
      <c r="C20" s="38"/>
      <c r="D20" s="38"/>
      <c r="E20" s="38"/>
      <c r="F20" s="39" t="n">
        <v>10</v>
      </c>
      <c r="G20" s="39"/>
      <c r="H20" s="39" t="s">
        <v>22</v>
      </c>
      <c r="I20" s="40" t="s">
        <v>33</v>
      </c>
      <c r="J20" s="40"/>
      <c r="K20" s="37"/>
      <c r="L20" s="37"/>
      <c r="XFD20" s="33"/>
    </row>
    <row r="21" s="11" customFormat="true" ht="27.05" hidden="false" customHeight="true" outlineLevel="0" collapsed="false">
      <c r="A21" s="35" t="n">
        <v>17</v>
      </c>
      <c r="B21" s="38" t="s">
        <v>41</v>
      </c>
      <c r="C21" s="38"/>
      <c r="D21" s="38"/>
      <c r="E21" s="38"/>
      <c r="F21" s="39" t="n">
        <v>10</v>
      </c>
      <c r="G21" s="39"/>
      <c r="H21" s="39" t="s">
        <v>22</v>
      </c>
      <c r="I21" s="40" t="s">
        <v>33</v>
      </c>
      <c r="J21" s="40"/>
      <c r="K21" s="37"/>
      <c r="L21" s="37"/>
      <c r="XFD21" s="33"/>
    </row>
    <row r="22" s="11" customFormat="true" ht="27.05" hidden="false" customHeight="true" outlineLevel="0" collapsed="false">
      <c r="A22" s="35" t="n">
        <v>18</v>
      </c>
      <c r="B22" s="38" t="s">
        <v>42</v>
      </c>
      <c r="C22" s="38"/>
      <c r="D22" s="38"/>
      <c r="E22" s="38"/>
      <c r="F22" s="39" t="n">
        <v>10</v>
      </c>
      <c r="G22" s="39"/>
      <c r="H22" s="39" t="s">
        <v>22</v>
      </c>
      <c r="I22" s="40" t="s">
        <v>33</v>
      </c>
      <c r="J22" s="40"/>
      <c r="K22" s="37"/>
      <c r="L22" s="37"/>
      <c r="XFD22" s="33"/>
    </row>
    <row r="23" s="11" customFormat="true" ht="27.05" hidden="false" customHeight="true" outlineLevel="0" collapsed="false">
      <c r="A23" s="35" t="n">
        <v>19</v>
      </c>
      <c r="B23" s="38" t="s">
        <v>43</v>
      </c>
      <c r="C23" s="38"/>
      <c r="D23" s="38"/>
      <c r="E23" s="38"/>
      <c r="F23" s="39" t="n">
        <v>10</v>
      </c>
      <c r="G23" s="39"/>
      <c r="H23" s="39" t="s">
        <v>22</v>
      </c>
      <c r="I23" s="40" t="s">
        <v>33</v>
      </c>
      <c r="J23" s="40"/>
      <c r="K23" s="37"/>
      <c r="L23" s="37"/>
      <c r="XFD23" s="33"/>
    </row>
    <row r="24" s="11" customFormat="true" ht="27.05" hidden="false" customHeight="true" outlineLevel="0" collapsed="false">
      <c r="A24" s="35" t="n">
        <v>20</v>
      </c>
      <c r="B24" s="38" t="s">
        <v>44</v>
      </c>
      <c r="C24" s="38"/>
      <c r="D24" s="38"/>
      <c r="E24" s="38"/>
      <c r="F24" s="39" t="n">
        <v>10</v>
      </c>
      <c r="G24" s="39"/>
      <c r="H24" s="39" t="s">
        <v>16</v>
      </c>
      <c r="I24" s="40" t="s">
        <v>45</v>
      </c>
      <c r="J24" s="40"/>
      <c r="K24" s="37"/>
      <c r="L24" s="37"/>
      <c r="XFD24" s="33"/>
    </row>
    <row r="25" s="11" customFormat="true" ht="27.05" hidden="false" customHeight="true" outlineLevel="0" collapsed="false">
      <c r="A25" s="35" t="n">
        <v>21</v>
      </c>
      <c r="B25" s="38" t="s">
        <v>46</v>
      </c>
      <c r="C25" s="38"/>
      <c r="D25" s="38"/>
      <c r="E25" s="38"/>
      <c r="F25" s="39" t="n">
        <v>20</v>
      </c>
      <c r="G25" s="39"/>
      <c r="H25" s="39" t="s">
        <v>16</v>
      </c>
      <c r="I25" s="40" t="s">
        <v>45</v>
      </c>
      <c r="J25" s="40"/>
      <c r="K25" s="37"/>
      <c r="L25" s="37"/>
      <c r="XFD25" s="33"/>
    </row>
    <row r="26" s="11" customFormat="true" ht="27.05" hidden="false" customHeight="true" outlineLevel="0" collapsed="false">
      <c r="A26" s="35" t="n">
        <v>22</v>
      </c>
      <c r="B26" s="38" t="s">
        <v>47</v>
      </c>
      <c r="C26" s="38"/>
      <c r="D26" s="38"/>
      <c r="E26" s="38"/>
      <c r="F26" s="39" t="n">
        <v>10</v>
      </c>
      <c r="G26" s="39"/>
      <c r="H26" s="39" t="s">
        <v>16</v>
      </c>
      <c r="I26" s="40" t="s">
        <v>48</v>
      </c>
      <c r="J26" s="40"/>
      <c r="K26" s="37"/>
      <c r="L26" s="37"/>
      <c r="XFD26" s="33"/>
    </row>
    <row r="27" s="11" customFormat="true" ht="27.05" hidden="false" customHeight="true" outlineLevel="0" collapsed="false">
      <c r="A27" s="35" t="n">
        <v>23</v>
      </c>
      <c r="B27" s="38" t="s">
        <v>49</v>
      </c>
      <c r="C27" s="38"/>
      <c r="D27" s="38"/>
      <c r="E27" s="38"/>
      <c r="F27" s="39" t="n">
        <v>20</v>
      </c>
      <c r="G27" s="39"/>
      <c r="H27" s="39" t="s">
        <v>16</v>
      </c>
      <c r="I27" s="40" t="s">
        <v>50</v>
      </c>
      <c r="J27" s="40"/>
      <c r="K27" s="37"/>
      <c r="L27" s="37"/>
      <c r="XFD27" s="33"/>
    </row>
    <row r="28" s="11" customFormat="true" ht="27.05" hidden="false" customHeight="true" outlineLevel="0" collapsed="false">
      <c r="A28" s="35" t="n">
        <v>24</v>
      </c>
      <c r="B28" s="38" t="s">
        <v>51</v>
      </c>
      <c r="C28" s="38"/>
      <c r="D28" s="38"/>
      <c r="E28" s="38"/>
      <c r="F28" s="39" t="n">
        <v>5</v>
      </c>
      <c r="G28" s="39"/>
      <c r="H28" s="39" t="s">
        <v>16</v>
      </c>
      <c r="I28" s="40" t="s">
        <v>24</v>
      </c>
      <c r="J28" s="40"/>
      <c r="K28" s="37"/>
      <c r="L28" s="37"/>
      <c r="XFD28" s="33"/>
    </row>
    <row r="29" s="11" customFormat="true" ht="27.05" hidden="false" customHeight="true" outlineLevel="0" collapsed="false">
      <c r="A29" s="35" t="n">
        <v>25</v>
      </c>
      <c r="B29" s="41" t="s">
        <v>52</v>
      </c>
      <c r="C29" s="41"/>
      <c r="D29" s="41"/>
      <c r="E29" s="41"/>
      <c r="F29" s="39" t="n">
        <v>10</v>
      </c>
      <c r="G29" s="39"/>
      <c r="H29" s="39" t="s">
        <v>16</v>
      </c>
      <c r="I29" s="40" t="s">
        <v>53</v>
      </c>
      <c r="J29" s="40"/>
      <c r="K29" s="37"/>
      <c r="L29" s="37"/>
      <c r="XFD29" s="33"/>
    </row>
    <row r="30" s="11" customFormat="true" ht="27.05" hidden="false" customHeight="true" outlineLevel="0" collapsed="false">
      <c r="A30" s="35" t="n">
        <v>26</v>
      </c>
      <c r="B30" s="38" t="s">
        <v>54</v>
      </c>
      <c r="C30" s="38"/>
      <c r="D30" s="38"/>
      <c r="E30" s="38"/>
      <c r="F30" s="39" t="n">
        <v>50</v>
      </c>
      <c r="G30" s="39"/>
      <c r="H30" s="39" t="s">
        <v>16</v>
      </c>
      <c r="I30" s="40" t="s">
        <v>24</v>
      </c>
      <c r="J30" s="40"/>
      <c r="K30" s="37"/>
      <c r="L30" s="37"/>
      <c r="XFD30" s="33"/>
    </row>
    <row r="31" s="11" customFormat="true" ht="27.05" hidden="false" customHeight="true" outlineLevel="0" collapsed="false">
      <c r="A31" s="35" t="n">
        <v>27</v>
      </c>
      <c r="B31" s="38" t="s">
        <v>55</v>
      </c>
      <c r="C31" s="38"/>
      <c r="D31" s="38"/>
      <c r="E31" s="38"/>
      <c r="F31" s="39" t="n">
        <v>50</v>
      </c>
      <c r="G31" s="39"/>
      <c r="H31" s="39" t="s">
        <v>16</v>
      </c>
      <c r="I31" s="40" t="s">
        <v>56</v>
      </c>
      <c r="J31" s="40"/>
      <c r="K31" s="37"/>
      <c r="L31" s="37"/>
      <c r="XFD31" s="33"/>
    </row>
    <row r="32" s="11" customFormat="true" ht="27.05" hidden="false" customHeight="true" outlineLevel="0" collapsed="false">
      <c r="A32" s="35" t="n">
        <v>28</v>
      </c>
      <c r="B32" s="38" t="s">
        <v>57</v>
      </c>
      <c r="C32" s="38"/>
      <c r="D32" s="38"/>
      <c r="E32" s="38"/>
      <c r="F32" s="39" t="n">
        <v>50</v>
      </c>
      <c r="G32" s="39"/>
      <c r="H32" s="39" t="s">
        <v>16</v>
      </c>
      <c r="I32" s="40" t="s">
        <v>56</v>
      </c>
      <c r="J32" s="40"/>
      <c r="K32" s="37"/>
      <c r="L32" s="37"/>
      <c r="XFD32" s="33"/>
    </row>
    <row r="33" s="11" customFormat="true" ht="27.05" hidden="false" customHeight="true" outlineLevel="0" collapsed="false">
      <c r="A33" s="35" t="n">
        <v>29</v>
      </c>
      <c r="B33" s="38" t="s">
        <v>58</v>
      </c>
      <c r="C33" s="38"/>
      <c r="D33" s="38"/>
      <c r="E33" s="38"/>
      <c r="F33" s="39" t="n">
        <v>30</v>
      </c>
      <c r="G33" s="39"/>
      <c r="H33" s="39" t="s">
        <v>22</v>
      </c>
      <c r="I33" s="40" t="s">
        <v>24</v>
      </c>
      <c r="J33" s="40"/>
      <c r="K33" s="37"/>
      <c r="L33" s="37"/>
      <c r="XFD33" s="33"/>
    </row>
    <row r="34" s="11" customFormat="true" ht="27.05" hidden="false" customHeight="true" outlineLevel="0" collapsed="false">
      <c r="A34" s="35" t="n">
        <v>30</v>
      </c>
      <c r="B34" s="38" t="s">
        <v>59</v>
      </c>
      <c r="C34" s="38"/>
      <c r="D34" s="38"/>
      <c r="E34" s="38"/>
      <c r="F34" s="39" t="n">
        <v>10</v>
      </c>
      <c r="G34" s="39"/>
      <c r="H34" s="39" t="s">
        <v>16</v>
      </c>
      <c r="I34" s="40" t="s">
        <v>28</v>
      </c>
      <c r="J34" s="40"/>
      <c r="K34" s="37"/>
      <c r="L34" s="37"/>
      <c r="XFD34" s="33"/>
    </row>
    <row r="35" s="11" customFormat="true" ht="27.05" hidden="false" customHeight="true" outlineLevel="0" collapsed="false">
      <c r="A35" s="35" t="n">
        <v>31</v>
      </c>
      <c r="B35" s="38" t="s">
        <v>60</v>
      </c>
      <c r="C35" s="38"/>
      <c r="D35" s="38"/>
      <c r="E35" s="38"/>
      <c r="F35" s="39" t="n">
        <v>5</v>
      </c>
      <c r="G35" s="39"/>
      <c r="H35" s="39" t="s">
        <v>16</v>
      </c>
      <c r="I35" s="40" t="s">
        <v>35</v>
      </c>
      <c r="J35" s="40"/>
      <c r="K35" s="37"/>
      <c r="L35" s="37"/>
      <c r="XFD35" s="33"/>
    </row>
    <row r="36" s="11" customFormat="true" ht="27.05" hidden="false" customHeight="true" outlineLevel="0" collapsed="false">
      <c r="A36" s="35" t="n">
        <v>32</v>
      </c>
      <c r="B36" s="38" t="s">
        <v>61</v>
      </c>
      <c r="C36" s="38"/>
      <c r="D36" s="38"/>
      <c r="E36" s="38"/>
      <c r="F36" s="39" t="n">
        <v>2</v>
      </c>
      <c r="G36" s="39"/>
      <c r="H36" s="39" t="s">
        <v>16</v>
      </c>
      <c r="I36" s="40" t="s">
        <v>24</v>
      </c>
      <c r="J36" s="40"/>
      <c r="K36" s="37"/>
      <c r="L36" s="37"/>
      <c r="XFD36" s="33"/>
    </row>
    <row r="37" s="11" customFormat="true" ht="27.05" hidden="false" customHeight="true" outlineLevel="0" collapsed="false">
      <c r="A37" s="35" t="n">
        <v>33</v>
      </c>
      <c r="B37" s="38" t="s">
        <v>62</v>
      </c>
      <c r="C37" s="38"/>
      <c r="D37" s="38"/>
      <c r="E37" s="38"/>
      <c r="F37" s="39" t="n">
        <v>100</v>
      </c>
      <c r="G37" s="39"/>
      <c r="H37" s="39" t="s">
        <v>16</v>
      </c>
      <c r="I37" s="40" t="s">
        <v>56</v>
      </c>
      <c r="J37" s="40"/>
      <c r="K37" s="37"/>
      <c r="L37" s="37"/>
      <c r="XFD37" s="33"/>
    </row>
    <row r="38" s="11" customFormat="true" ht="27.05" hidden="false" customHeight="true" outlineLevel="0" collapsed="false">
      <c r="A38" s="35" t="n">
        <v>34</v>
      </c>
      <c r="B38" s="38" t="s">
        <v>63</v>
      </c>
      <c r="C38" s="38"/>
      <c r="D38" s="38"/>
      <c r="E38" s="38"/>
      <c r="F38" s="39" t="n">
        <v>1</v>
      </c>
      <c r="G38" s="39"/>
      <c r="H38" s="39" t="s">
        <v>22</v>
      </c>
      <c r="I38" s="40" t="s">
        <v>24</v>
      </c>
      <c r="J38" s="40"/>
      <c r="K38" s="37"/>
      <c r="L38" s="37"/>
      <c r="XFD38" s="33"/>
    </row>
    <row r="39" s="11" customFormat="true" ht="27.05" hidden="false" customHeight="true" outlineLevel="0" collapsed="false">
      <c r="A39" s="35" t="n">
        <v>35</v>
      </c>
      <c r="B39" s="38" t="s">
        <v>64</v>
      </c>
      <c r="C39" s="38"/>
      <c r="D39" s="38"/>
      <c r="E39" s="38"/>
      <c r="F39" s="39" t="n">
        <v>1</v>
      </c>
      <c r="G39" s="39"/>
      <c r="H39" s="39" t="s">
        <v>22</v>
      </c>
      <c r="I39" s="40" t="s">
        <v>24</v>
      </c>
      <c r="J39" s="40"/>
      <c r="K39" s="37"/>
      <c r="L39" s="37"/>
      <c r="XFD39" s="33"/>
    </row>
    <row r="40" s="11" customFormat="true" ht="27.05" hidden="false" customHeight="true" outlineLevel="0" collapsed="false">
      <c r="A40" s="35" t="n">
        <v>36</v>
      </c>
      <c r="B40" s="38" t="s">
        <v>65</v>
      </c>
      <c r="C40" s="38"/>
      <c r="D40" s="38"/>
      <c r="E40" s="38"/>
      <c r="F40" s="39" t="n">
        <v>1</v>
      </c>
      <c r="G40" s="39"/>
      <c r="H40" s="39" t="s">
        <v>22</v>
      </c>
      <c r="I40" s="40" t="s">
        <v>24</v>
      </c>
      <c r="J40" s="40"/>
      <c r="K40" s="37"/>
      <c r="L40" s="37"/>
      <c r="XFD40" s="33"/>
    </row>
    <row r="41" s="11" customFormat="true" ht="27.05" hidden="false" customHeight="true" outlineLevel="0" collapsed="false">
      <c r="A41" s="35" t="n">
        <v>37</v>
      </c>
      <c r="B41" s="38" t="s">
        <v>66</v>
      </c>
      <c r="C41" s="38"/>
      <c r="D41" s="38"/>
      <c r="E41" s="38"/>
      <c r="F41" s="39" t="n">
        <v>3</v>
      </c>
      <c r="G41" s="39"/>
      <c r="H41" s="39" t="s">
        <v>16</v>
      </c>
      <c r="I41" s="40" t="s">
        <v>67</v>
      </c>
      <c r="J41" s="40"/>
      <c r="K41" s="37"/>
      <c r="L41" s="37"/>
      <c r="XFD41" s="33"/>
    </row>
    <row r="42" s="11" customFormat="true" ht="27.05" hidden="false" customHeight="true" outlineLevel="0" collapsed="false">
      <c r="A42" s="35" t="n">
        <v>38</v>
      </c>
      <c r="B42" s="38" t="s">
        <v>68</v>
      </c>
      <c r="C42" s="38"/>
      <c r="D42" s="38"/>
      <c r="E42" s="38"/>
      <c r="F42" s="39" t="n">
        <v>10</v>
      </c>
      <c r="G42" s="39"/>
      <c r="H42" s="39" t="s">
        <v>16</v>
      </c>
      <c r="I42" s="40" t="s">
        <v>24</v>
      </c>
      <c r="J42" s="40"/>
      <c r="K42" s="37"/>
      <c r="L42" s="37"/>
      <c r="XFD42" s="33"/>
    </row>
    <row r="43" s="11" customFormat="true" ht="27.05" hidden="false" customHeight="true" outlineLevel="0" collapsed="false">
      <c r="A43" s="35" t="n">
        <v>39</v>
      </c>
      <c r="B43" s="38" t="s">
        <v>69</v>
      </c>
      <c r="C43" s="38"/>
      <c r="D43" s="38"/>
      <c r="E43" s="38"/>
      <c r="F43" s="39" t="n">
        <v>10</v>
      </c>
      <c r="G43" s="39"/>
      <c r="H43" s="39" t="s">
        <v>16</v>
      </c>
      <c r="I43" s="40" t="s">
        <v>56</v>
      </c>
      <c r="J43" s="40"/>
      <c r="K43" s="37"/>
      <c r="L43" s="37"/>
      <c r="XFD43" s="33"/>
    </row>
    <row r="44" s="11" customFormat="true" ht="27.05" hidden="false" customHeight="true" outlineLevel="0" collapsed="false">
      <c r="A44" s="35" t="n">
        <v>40</v>
      </c>
      <c r="B44" s="38" t="s">
        <v>70</v>
      </c>
      <c r="C44" s="38"/>
      <c r="D44" s="38"/>
      <c r="E44" s="38"/>
      <c r="F44" s="39" t="n">
        <v>30</v>
      </c>
      <c r="G44" s="39"/>
      <c r="H44" s="39" t="s">
        <v>16</v>
      </c>
      <c r="I44" s="40" t="s">
        <v>56</v>
      </c>
      <c r="J44" s="40"/>
      <c r="K44" s="37"/>
      <c r="L44" s="37"/>
      <c r="XFD44" s="33"/>
    </row>
    <row r="45" s="11" customFormat="true" ht="27.05" hidden="false" customHeight="true" outlineLevel="0" collapsed="false">
      <c r="A45" s="35" t="n">
        <v>41</v>
      </c>
      <c r="B45" s="38" t="s">
        <v>71</v>
      </c>
      <c r="C45" s="38"/>
      <c r="D45" s="38"/>
      <c r="E45" s="38"/>
      <c r="F45" s="39" t="n">
        <v>5</v>
      </c>
      <c r="G45" s="39"/>
      <c r="H45" s="39" t="s">
        <v>16</v>
      </c>
      <c r="I45" s="40" t="s">
        <v>72</v>
      </c>
      <c r="J45" s="40"/>
      <c r="K45" s="37"/>
      <c r="L45" s="37"/>
      <c r="XFD45" s="33"/>
    </row>
    <row r="46" s="11" customFormat="true" ht="27.05" hidden="false" customHeight="true" outlineLevel="0" collapsed="false">
      <c r="A46" s="35" t="n">
        <v>42</v>
      </c>
      <c r="B46" s="38" t="s">
        <v>73</v>
      </c>
      <c r="C46" s="38"/>
      <c r="D46" s="38"/>
      <c r="E46" s="38"/>
      <c r="F46" s="39" t="n">
        <v>3</v>
      </c>
      <c r="G46" s="39"/>
      <c r="H46" s="39" t="s">
        <v>16</v>
      </c>
      <c r="I46" s="40" t="s">
        <v>24</v>
      </c>
      <c r="J46" s="40"/>
      <c r="K46" s="37"/>
      <c r="L46" s="37"/>
      <c r="XFD46" s="33"/>
    </row>
    <row r="47" s="11" customFormat="true" ht="27.05" hidden="false" customHeight="true" outlineLevel="0" collapsed="false">
      <c r="A47" s="35" t="n">
        <v>43</v>
      </c>
      <c r="B47" s="38" t="s">
        <v>74</v>
      </c>
      <c r="C47" s="38"/>
      <c r="D47" s="38"/>
      <c r="E47" s="38"/>
      <c r="F47" s="39" t="n">
        <v>10</v>
      </c>
      <c r="G47" s="39"/>
      <c r="H47" s="39" t="s">
        <v>16</v>
      </c>
      <c r="I47" s="40" t="s">
        <v>56</v>
      </c>
      <c r="J47" s="40"/>
      <c r="K47" s="37"/>
      <c r="L47" s="37"/>
      <c r="XFD47" s="33"/>
    </row>
    <row r="48" s="11" customFormat="true" ht="27.05" hidden="false" customHeight="true" outlineLevel="0" collapsed="false">
      <c r="A48" s="35" t="n">
        <v>44</v>
      </c>
      <c r="B48" s="38" t="s">
        <v>75</v>
      </c>
      <c r="C48" s="38"/>
      <c r="D48" s="38"/>
      <c r="E48" s="38"/>
      <c r="F48" s="39" t="n">
        <v>10</v>
      </c>
      <c r="G48" s="39"/>
      <c r="H48" s="39" t="s">
        <v>16</v>
      </c>
      <c r="I48" s="40" t="s">
        <v>56</v>
      </c>
      <c r="J48" s="40"/>
      <c r="K48" s="37"/>
      <c r="L48" s="37"/>
      <c r="XFD48" s="33"/>
    </row>
    <row r="49" s="11" customFormat="true" ht="27.05" hidden="false" customHeight="true" outlineLevel="0" collapsed="false">
      <c r="A49" s="35" t="n">
        <v>45</v>
      </c>
      <c r="B49" s="38" t="s">
        <v>76</v>
      </c>
      <c r="C49" s="38"/>
      <c r="D49" s="38"/>
      <c r="E49" s="38"/>
      <c r="F49" s="39" t="n">
        <v>3</v>
      </c>
      <c r="G49" s="39"/>
      <c r="H49" s="39" t="s">
        <v>16</v>
      </c>
      <c r="I49" s="40" t="s">
        <v>77</v>
      </c>
      <c r="J49" s="40"/>
      <c r="K49" s="37"/>
      <c r="L49" s="37"/>
      <c r="XFD49" s="33"/>
    </row>
    <row r="50" customFormat="false" ht="15" hidden="false" customHeight="true" outlineLevel="0" collapsed="false">
      <c r="A50" s="42" t="s">
        <v>78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customFormat="false" ht="42.75" hidden="false" customHeight="true" outlineLevel="0" collapsed="false">
      <c r="A51" s="43" t="s">
        <v>79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  <row r="52" customFormat="false" ht="19.5" hidden="false" customHeight="true" outlineLevel="0" collapsed="false">
      <c r="A52" s="42" t="s">
        <v>80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  <row r="53" customFormat="false" ht="30" hidden="false" customHeight="true" outlineLevel="0" collapsed="false">
      <c r="A53" s="44" t="s">
        <v>81</v>
      </c>
      <c r="B53" s="42" t="s">
        <v>82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</row>
    <row r="54" customFormat="false" ht="70.5" hidden="false" customHeight="true" outlineLevel="0" collapsed="false">
      <c r="A54" s="21"/>
      <c r="B54" s="42" t="s">
        <v>83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</row>
    <row r="55" customFormat="false" ht="13.5" hidden="false" customHeight="true" outlineLevel="0" collapsed="false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</row>
    <row r="56" customFormat="false" ht="81.75" hidden="false" customHeight="true" outlineLevel="0" collapsed="false">
      <c r="A56" s="46" t="s">
        <v>84</v>
      </c>
      <c r="B56" s="46" t="s">
        <v>85</v>
      </c>
      <c r="C56" s="46" t="s">
        <v>13</v>
      </c>
      <c r="D56" s="46" t="s">
        <v>86</v>
      </c>
      <c r="E56" s="47" t="s">
        <v>87</v>
      </c>
      <c r="F56" s="47" t="s">
        <v>88</v>
      </c>
      <c r="G56" s="47" t="s">
        <v>89</v>
      </c>
      <c r="H56" s="47" t="s">
        <v>90</v>
      </c>
      <c r="I56" s="47"/>
      <c r="J56" s="47" t="s">
        <v>91</v>
      </c>
      <c r="K56" s="47" t="s">
        <v>92</v>
      </c>
      <c r="L56" s="47" t="s">
        <v>93</v>
      </c>
    </row>
    <row r="57" customFormat="false" ht="39" hidden="false" customHeight="true" outlineLevel="0" collapsed="false">
      <c r="A57" s="48" t="n">
        <v>1</v>
      </c>
      <c r="B57" s="38" t="s">
        <v>15</v>
      </c>
      <c r="C57" s="49" t="s">
        <v>16</v>
      </c>
      <c r="D57" s="49" t="n">
        <v>100</v>
      </c>
      <c r="E57" s="50" t="n">
        <v>15.64</v>
      </c>
      <c r="F57" s="51" t="n">
        <v>15</v>
      </c>
      <c r="G57" s="51" t="n">
        <v>20</v>
      </c>
      <c r="H57" s="52" t="n">
        <f aca="false">ROUND(SUM(E57:G57)/3,2)</f>
        <v>16.88</v>
      </c>
      <c r="I57" s="53"/>
      <c r="J57" s="54" t="n">
        <f aca="false">SQRT(VARA(E57:G57))</f>
        <v>2.72088220987238</v>
      </c>
      <c r="K57" s="54" t="n">
        <f aca="false">J57/H57*100</f>
        <v>16.1189704376326</v>
      </c>
      <c r="L57" s="55" t="n">
        <f aca="false">D57*H57</f>
        <v>1688</v>
      </c>
      <c r="M57" s="56"/>
    </row>
    <row r="58" customFormat="false" ht="39" hidden="false" customHeight="true" outlineLevel="0" collapsed="false">
      <c r="A58" s="48" t="n">
        <v>2</v>
      </c>
      <c r="B58" s="38" t="s">
        <v>18</v>
      </c>
      <c r="C58" s="49" t="s">
        <v>16</v>
      </c>
      <c r="D58" s="49" t="n">
        <v>10</v>
      </c>
      <c r="E58" s="50" t="n">
        <v>18.21</v>
      </c>
      <c r="F58" s="51" t="n">
        <v>15</v>
      </c>
      <c r="G58" s="51" t="n">
        <v>16</v>
      </c>
      <c r="H58" s="52" t="n">
        <f aca="false">ROUND(SUM(E58:G58)/3,2)</f>
        <v>16.4</v>
      </c>
      <c r="I58" s="53"/>
      <c r="J58" s="54" t="n">
        <f aca="false">SQRT(VARA(E58:G58))</f>
        <v>1.64256912589192</v>
      </c>
      <c r="K58" s="54" t="n">
        <f aca="false">J58/H58*100</f>
        <v>10.01566540178</v>
      </c>
      <c r="L58" s="55" t="n">
        <f aca="false">D58*H58</f>
        <v>164</v>
      </c>
      <c r="M58" s="56"/>
    </row>
    <row r="59" customFormat="false" ht="39" hidden="false" customHeight="true" outlineLevel="0" collapsed="false">
      <c r="A59" s="48" t="n">
        <v>3</v>
      </c>
      <c r="B59" s="38" t="s">
        <v>19</v>
      </c>
      <c r="C59" s="49" t="s">
        <v>16</v>
      </c>
      <c r="D59" s="49" t="n">
        <v>3</v>
      </c>
      <c r="E59" s="50" t="n">
        <v>30.08</v>
      </c>
      <c r="F59" s="51" t="n">
        <v>50</v>
      </c>
      <c r="G59" s="51" t="n">
        <v>30</v>
      </c>
      <c r="H59" s="52" t="n">
        <f aca="false">ROUND(SUM(E59:G59)/3,2)</f>
        <v>36.69</v>
      </c>
      <c r="I59" s="53"/>
      <c r="J59" s="54" t="n">
        <f aca="false">SQRT(VARA(E59:G59))</f>
        <v>11.5239807936899</v>
      </c>
      <c r="K59" s="54" t="n">
        <f aca="false">J59/H59*100</f>
        <v>31.4090509503676</v>
      </c>
      <c r="L59" s="55" t="n">
        <f aca="false">D59*H59</f>
        <v>110.07</v>
      </c>
      <c r="M59" s="56"/>
    </row>
    <row r="60" customFormat="false" ht="39" hidden="false" customHeight="true" outlineLevel="0" collapsed="false">
      <c r="A60" s="48" t="n">
        <v>4</v>
      </c>
      <c r="B60" s="38" t="s">
        <v>21</v>
      </c>
      <c r="C60" s="49" t="s">
        <v>22</v>
      </c>
      <c r="D60" s="49" t="n">
        <v>15</v>
      </c>
      <c r="E60" s="50" t="n">
        <v>107.08</v>
      </c>
      <c r="F60" s="51" t="n">
        <v>100</v>
      </c>
      <c r="G60" s="51" t="n">
        <v>141</v>
      </c>
      <c r="H60" s="52" t="n">
        <f aca="false">ROUND(SUM(E60:G60)/3,2)</f>
        <v>116.03</v>
      </c>
      <c r="I60" s="53"/>
      <c r="J60" s="54" t="n">
        <f aca="false">SQRT(VARA(E60:G60))</f>
        <v>21.915340137295</v>
      </c>
      <c r="K60" s="54" t="n">
        <f aca="false">J60/H60*100</f>
        <v>18.8876498640826</v>
      </c>
      <c r="L60" s="55" t="n">
        <f aca="false">D60*H60</f>
        <v>1740.45</v>
      </c>
      <c r="M60" s="56"/>
    </row>
    <row r="61" customFormat="false" ht="39" hidden="false" customHeight="true" outlineLevel="0" collapsed="false">
      <c r="A61" s="48" t="n">
        <v>5</v>
      </c>
      <c r="B61" s="38" t="s">
        <v>23</v>
      </c>
      <c r="C61" s="49" t="s">
        <v>16</v>
      </c>
      <c r="D61" s="49" t="n">
        <v>2</v>
      </c>
      <c r="E61" s="50" t="n">
        <v>148.28</v>
      </c>
      <c r="F61" s="51" t="n">
        <v>120</v>
      </c>
      <c r="G61" s="51" t="n">
        <v>210</v>
      </c>
      <c r="H61" s="52" t="n">
        <f aca="false">ROUND(SUM(E61:G61)/3,2)</f>
        <v>159.43</v>
      </c>
      <c r="I61" s="53"/>
      <c r="J61" s="54" t="n">
        <f aca="false">SQRT(VARA(E61:G61))</f>
        <v>46.0237561845329</v>
      </c>
      <c r="K61" s="54" t="n">
        <f aca="false">J61/H61*100</f>
        <v>28.8676887565282</v>
      </c>
      <c r="L61" s="55" t="n">
        <f aca="false">D61*H61</f>
        <v>318.86</v>
      </c>
      <c r="M61" s="56"/>
    </row>
    <row r="62" customFormat="false" ht="39" hidden="false" customHeight="true" outlineLevel="0" collapsed="false">
      <c r="A62" s="48" t="n">
        <v>6</v>
      </c>
      <c r="B62" s="38" t="s">
        <v>25</v>
      </c>
      <c r="C62" s="49" t="s">
        <v>16</v>
      </c>
      <c r="D62" s="49" t="n">
        <v>50</v>
      </c>
      <c r="E62" s="50" t="n">
        <v>7.44</v>
      </c>
      <c r="F62" s="51" t="n">
        <v>10</v>
      </c>
      <c r="G62" s="51" t="n">
        <v>8.5</v>
      </c>
      <c r="H62" s="52" t="n">
        <f aca="false">ROUND(SUM(E62:G62)/3,2)</f>
        <v>8.65</v>
      </c>
      <c r="I62" s="53"/>
      <c r="J62" s="54" t="n">
        <f aca="false">SQRT(VARA(E62:G62))</f>
        <v>1.28628664508862</v>
      </c>
      <c r="K62" s="54" t="n">
        <f aca="false">J62/H62*100</f>
        <v>14.8703658391748</v>
      </c>
      <c r="L62" s="55" t="n">
        <f aca="false">D62*H62</f>
        <v>432.5</v>
      </c>
      <c r="M62" s="56"/>
    </row>
    <row r="63" customFormat="false" ht="39" hidden="false" customHeight="true" outlineLevel="0" collapsed="false">
      <c r="A63" s="48" t="n">
        <v>7</v>
      </c>
      <c r="B63" s="38" t="s">
        <v>27</v>
      </c>
      <c r="C63" s="49" t="s">
        <v>16</v>
      </c>
      <c r="D63" s="49" t="n">
        <v>1</v>
      </c>
      <c r="E63" s="50" t="n">
        <v>291.88</v>
      </c>
      <c r="F63" s="51" t="n">
        <v>500</v>
      </c>
      <c r="G63" s="51" t="n">
        <v>486</v>
      </c>
      <c r="H63" s="52" t="n">
        <f aca="false">ROUND(SUM(E63:G63)/3,2)</f>
        <v>425.96</v>
      </c>
      <c r="I63" s="53"/>
      <c r="J63" s="54" t="n">
        <f aca="false">SQRT(VARA(E63:G63))</f>
        <v>116.327489442522</v>
      </c>
      <c r="K63" s="54" t="n">
        <f aca="false">J63/H63*100</f>
        <v>27.3094866753972</v>
      </c>
      <c r="L63" s="55" t="n">
        <f aca="false">D63*H63</f>
        <v>425.96</v>
      </c>
      <c r="M63" s="56"/>
    </row>
    <row r="64" customFormat="false" ht="39" hidden="false" customHeight="true" outlineLevel="0" collapsed="false">
      <c r="A64" s="48" t="n">
        <v>8</v>
      </c>
      <c r="B64" s="38" t="s">
        <v>29</v>
      </c>
      <c r="C64" s="49" t="s">
        <v>16</v>
      </c>
      <c r="D64" s="49" t="n">
        <v>20</v>
      </c>
      <c r="E64" s="50" t="n">
        <v>23.54</v>
      </c>
      <c r="F64" s="51" t="n">
        <v>30</v>
      </c>
      <c r="G64" s="51" t="n">
        <v>30</v>
      </c>
      <c r="H64" s="52" t="n">
        <f aca="false">ROUND(SUM(E64:G64)/3,2)</f>
        <v>27.85</v>
      </c>
      <c r="I64" s="53"/>
      <c r="J64" s="54" t="n">
        <f aca="false">SQRT(VARA(E64:G64))</f>
        <v>3.72968273896498</v>
      </c>
      <c r="K64" s="54" t="n">
        <f aca="false">J64/H64*100</f>
        <v>13.3920385600179</v>
      </c>
      <c r="L64" s="55" t="n">
        <f aca="false">D64*H64</f>
        <v>557</v>
      </c>
      <c r="M64" s="56"/>
    </row>
    <row r="65" customFormat="false" ht="39" hidden="false" customHeight="true" outlineLevel="0" collapsed="false">
      <c r="A65" s="48" t="n">
        <v>9</v>
      </c>
      <c r="B65" s="38" t="s">
        <v>30</v>
      </c>
      <c r="C65" s="49" t="s">
        <v>16</v>
      </c>
      <c r="D65" s="49" t="n">
        <v>20</v>
      </c>
      <c r="E65" s="50" t="n">
        <v>19.6</v>
      </c>
      <c r="F65" s="51" t="n">
        <v>30</v>
      </c>
      <c r="G65" s="51" t="n">
        <v>19</v>
      </c>
      <c r="H65" s="52" t="n">
        <f aca="false">ROUND(SUM(E65:G65)/3,2)</f>
        <v>22.87</v>
      </c>
      <c r="I65" s="53"/>
      <c r="J65" s="54" t="n">
        <f aca="false">SQRT(VARA(E65:G65))</f>
        <v>6.18492791658345</v>
      </c>
      <c r="K65" s="54" t="n">
        <f aca="false">J65/H65*100</f>
        <v>27.0438474708503</v>
      </c>
      <c r="L65" s="55" t="n">
        <f aca="false">D65*H65</f>
        <v>457.4</v>
      </c>
      <c r="M65" s="56"/>
    </row>
    <row r="66" customFormat="false" ht="39" hidden="false" customHeight="true" outlineLevel="0" collapsed="false">
      <c r="A66" s="48" t="n">
        <v>10</v>
      </c>
      <c r="B66" s="38" t="s">
        <v>32</v>
      </c>
      <c r="C66" s="49" t="s">
        <v>16</v>
      </c>
      <c r="D66" s="49" t="n">
        <v>1</v>
      </c>
      <c r="E66" s="50" t="n">
        <v>104.42</v>
      </c>
      <c r="F66" s="51" t="n">
        <v>150</v>
      </c>
      <c r="G66" s="51" t="n">
        <v>201</v>
      </c>
      <c r="H66" s="52" t="n">
        <f aca="false">ROUND(SUM(E66:G66)/3,2)</f>
        <v>151.81</v>
      </c>
      <c r="I66" s="53"/>
      <c r="J66" s="54" t="n">
        <f aca="false">SQRT(VARA(E66:G66))</f>
        <v>48.3153405590122</v>
      </c>
      <c r="K66" s="54" t="n">
        <f aca="false">J66/H66*100</f>
        <v>31.8261910012596</v>
      </c>
      <c r="L66" s="55" t="n">
        <f aca="false">D66*H66</f>
        <v>151.81</v>
      </c>
      <c r="M66" s="56"/>
    </row>
    <row r="67" customFormat="false" ht="39" hidden="false" customHeight="true" outlineLevel="0" collapsed="false">
      <c r="A67" s="48" t="n">
        <v>11</v>
      </c>
      <c r="B67" s="38" t="s">
        <v>34</v>
      </c>
      <c r="C67" s="49" t="s">
        <v>16</v>
      </c>
      <c r="D67" s="49" t="n">
        <v>10</v>
      </c>
      <c r="E67" s="50" t="n">
        <v>250</v>
      </c>
      <c r="F67" s="51" t="n">
        <v>250</v>
      </c>
      <c r="G67" s="51" t="n">
        <v>291</v>
      </c>
      <c r="H67" s="52" t="n">
        <f aca="false">ROUND(SUM(E67:G67)/3,2)</f>
        <v>263.67</v>
      </c>
      <c r="I67" s="53"/>
      <c r="J67" s="54" t="n">
        <f aca="false">SQRT(VARA(E67:G67))</f>
        <v>23.6713610367747</v>
      </c>
      <c r="K67" s="54" t="n">
        <f aca="false">J67/H67*100</f>
        <v>8.9776466935088</v>
      </c>
      <c r="L67" s="55" t="n">
        <f aca="false">D67*H67</f>
        <v>2636.7</v>
      </c>
      <c r="M67" s="56"/>
    </row>
    <row r="68" customFormat="false" ht="39" hidden="false" customHeight="true" outlineLevel="0" collapsed="false">
      <c r="A68" s="48" t="n">
        <v>12</v>
      </c>
      <c r="B68" s="38" t="s">
        <v>36</v>
      </c>
      <c r="C68" s="49" t="s">
        <v>22</v>
      </c>
      <c r="D68" s="49" t="n">
        <v>50</v>
      </c>
      <c r="E68" s="50" t="n">
        <v>25</v>
      </c>
      <c r="F68" s="51" t="n">
        <v>20</v>
      </c>
      <c r="G68" s="51" t="n">
        <v>36</v>
      </c>
      <c r="H68" s="52" t="n">
        <f aca="false">ROUND(SUM(E68:G68)/3,2)</f>
        <v>27</v>
      </c>
      <c r="I68" s="53"/>
      <c r="J68" s="54" t="n">
        <f aca="false">SQRT(VARA(E68:G68))</f>
        <v>8.18535277187245</v>
      </c>
      <c r="K68" s="54" t="n">
        <f aca="false">J68/H68*100</f>
        <v>30.3161213773054</v>
      </c>
      <c r="L68" s="55" t="n">
        <f aca="false">D68*H68</f>
        <v>1350</v>
      </c>
      <c r="M68" s="56"/>
    </row>
    <row r="69" customFormat="false" ht="39" hidden="false" customHeight="true" outlineLevel="0" collapsed="false">
      <c r="A69" s="48" t="n">
        <v>13</v>
      </c>
      <c r="B69" s="38" t="s">
        <v>94</v>
      </c>
      <c r="C69" s="49" t="s">
        <v>22</v>
      </c>
      <c r="D69" s="49" t="n">
        <v>40</v>
      </c>
      <c r="E69" s="50" t="n">
        <v>15</v>
      </c>
      <c r="F69" s="51" t="n">
        <v>15</v>
      </c>
      <c r="G69" s="51" t="n">
        <v>23</v>
      </c>
      <c r="H69" s="52" t="n">
        <f aca="false">ROUND(SUM(E69:G69)/3,2)</f>
        <v>17.67</v>
      </c>
      <c r="I69" s="53"/>
      <c r="J69" s="54" t="n">
        <f aca="false">SQRT(VARA(E69:G69))</f>
        <v>4.61880215351701</v>
      </c>
      <c r="K69" s="54" t="n">
        <f aca="false">J69/H69*100</f>
        <v>26.1392312026995</v>
      </c>
      <c r="L69" s="55" t="n">
        <f aca="false">D69*H69</f>
        <v>706.8</v>
      </c>
      <c r="M69" s="56"/>
    </row>
    <row r="70" customFormat="false" ht="39" hidden="false" customHeight="true" outlineLevel="0" collapsed="false">
      <c r="A70" s="48" t="n">
        <v>14</v>
      </c>
      <c r="B70" s="38" t="s">
        <v>38</v>
      </c>
      <c r="C70" s="49" t="s">
        <v>16</v>
      </c>
      <c r="D70" s="49" t="n">
        <v>10</v>
      </c>
      <c r="E70" s="50" t="n">
        <v>31.73</v>
      </c>
      <c r="F70" s="51" t="n">
        <v>30</v>
      </c>
      <c r="G70" s="51" t="n">
        <v>37</v>
      </c>
      <c r="H70" s="52" t="n">
        <f aca="false">ROUND(SUM(E70:G70)/3,2)</f>
        <v>32.91</v>
      </c>
      <c r="I70" s="53"/>
      <c r="J70" s="54" t="n">
        <f aca="false">SQRT(VARA(E70:G70))</f>
        <v>3.64613493990554</v>
      </c>
      <c r="K70" s="54" t="n">
        <f aca="false">J70/H70*100</f>
        <v>11.0791095105</v>
      </c>
      <c r="L70" s="55" t="n">
        <f aca="false">D70*H70</f>
        <v>329.1</v>
      </c>
      <c r="M70" s="56"/>
    </row>
    <row r="71" customFormat="false" ht="39" hidden="false" customHeight="true" outlineLevel="0" collapsed="false">
      <c r="A71" s="48" t="n">
        <v>15</v>
      </c>
      <c r="B71" s="38" t="s">
        <v>39</v>
      </c>
      <c r="C71" s="49" t="s">
        <v>22</v>
      </c>
      <c r="D71" s="49" t="n">
        <v>30</v>
      </c>
      <c r="E71" s="50" t="n">
        <v>19.56</v>
      </c>
      <c r="F71" s="51" t="n">
        <v>20</v>
      </c>
      <c r="G71" s="51" t="n">
        <v>27</v>
      </c>
      <c r="H71" s="52" t="n">
        <f aca="false">ROUND(SUM(E71:G71)/3,2)</f>
        <v>22.19</v>
      </c>
      <c r="I71" s="53"/>
      <c r="J71" s="54" t="n">
        <f aca="false">SQRT(VARA(E71:G71))</f>
        <v>4.17427039533058</v>
      </c>
      <c r="K71" s="54" t="n">
        <f aca="false">J71/H71*100</f>
        <v>18.8114934444821</v>
      </c>
      <c r="L71" s="55" t="n">
        <f aca="false">D71*H71</f>
        <v>665.7</v>
      </c>
      <c r="M71" s="56"/>
    </row>
    <row r="72" customFormat="false" ht="39" hidden="false" customHeight="true" outlineLevel="0" collapsed="false">
      <c r="A72" s="48" t="n">
        <v>16</v>
      </c>
      <c r="B72" s="38" t="s">
        <v>40</v>
      </c>
      <c r="C72" s="49" t="s">
        <v>22</v>
      </c>
      <c r="D72" s="49" t="n">
        <v>10</v>
      </c>
      <c r="E72" s="50" t="n">
        <v>62.51</v>
      </c>
      <c r="F72" s="51" t="n">
        <v>50</v>
      </c>
      <c r="G72" s="51" t="n">
        <v>65</v>
      </c>
      <c r="H72" s="52" t="n">
        <f aca="false">ROUND(SUM(E72:G72)/3,2)</f>
        <v>59.17</v>
      </c>
      <c r="I72" s="53"/>
      <c r="J72" s="54" t="n">
        <f aca="false">SQRT(VARA(E72:G72))</f>
        <v>8.03845134338698</v>
      </c>
      <c r="K72" s="54" t="n">
        <f aca="false">J72/H72*100</f>
        <v>13.5853495747625</v>
      </c>
      <c r="L72" s="55" t="n">
        <f aca="false">D72*H72</f>
        <v>591.7</v>
      </c>
      <c r="M72" s="56"/>
    </row>
    <row r="73" customFormat="false" ht="39" hidden="false" customHeight="true" outlineLevel="0" collapsed="false">
      <c r="A73" s="48" t="n">
        <v>17</v>
      </c>
      <c r="B73" s="38" t="s">
        <v>95</v>
      </c>
      <c r="C73" s="49" t="s">
        <v>22</v>
      </c>
      <c r="D73" s="49" t="n">
        <v>10</v>
      </c>
      <c r="E73" s="50" t="n">
        <v>96.84</v>
      </c>
      <c r="F73" s="51" t="n">
        <v>90</v>
      </c>
      <c r="G73" s="51" t="n">
        <v>99</v>
      </c>
      <c r="H73" s="52" t="n">
        <f aca="false">ROUND(SUM(E73:G73)/3,2)</f>
        <v>95.28</v>
      </c>
      <c r="I73" s="53"/>
      <c r="J73" s="54" t="n">
        <f aca="false">SQRT(VARA(E73:G73))</f>
        <v>4.69842526810846</v>
      </c>
      <c r="K73" s="54" t="n">
        <f aca="false">J73/H73*100</f>
        <v>4.93117681371584</v>
      </c>
      <c r="L73" s="55" t="n">
        <f aca="false">D73*H73</f>
        <v>952.8</v>
      </c>
      <c r="M73" s="56"/>
    </row>
    <row r="74" customFormat="false" ht="39" hidden="false" customHeight="true" outlineLevel="0" collapsed="false">
      <c r="A74" s="48" t="n">
        <v>18</v>
      </c>
      <c r="B74" s="38" t="s">
        <v>42</v>
      </c>
      <c r="C74" s="49" t="s">
        <v>22</v>
      </c>
      <c r="D74" s="49" t="n">
        <v>10</v>
      </c>
      <c r="E74" s="50" t="n">
        <v>39.6</v>
      </c>
      <c r="F74" s="51" t="n">
        <v>45</v>
      </c>
      <c r="G74" s="51" t="n">
        <v>44</v>
      </c>
      <c r="H74" s="52" t="n">
        <f aca="false">ROUND(SUM(E74:G74)/3,2)</f>
        <v>42.87</v>
      </c>
      <c r="I74" s="53"/>
      <c r="J74" s="54" t="n">
        <f aca="false">SQRT(VARA(E74:G74))</f>
        <v>2.87286152352203</v>
      </c>
      <c r="K74" s="54" t="n">
        <f aca="false">J74/H74*100</f>
        <v>6.70133315493826</v>
      </c>
      <c r="L74" s="55" t="n">
        <f aca="false">D74*H74</f>
        <v>428.7</v>
      </c>
      <c r="M74" s="56"/>
    </row>
    <row r="75" customFormat="false" ht="39" hidden="false" customHeight="true" outlineLevel="0" collapsed="false">
      <c r="A75" s="48" t="n">
        <v>19</v>
      </c>
      <c r="B75" s="38" t="s">
        <v>43</v>
      </c>
      <c r="C75" s="49" t="s">
        <v>22</v>
      </c>
      <c r="D75" s="49" t="n">
        <v>10</v>
      </c>
      <c r="E75" s="50" t="n">
        <v>158.41</v>
      </c>
      <c r="F75" s="51" t="n">
        <v>160</v>
      </c>
      <c r="G75" s="51" t="n">
        <v>168</v>
      </c>
      <c r="H75" s="52" t="n">
        <f aca="false">ROUND(SUM(E75:G75)/3,2)</f>
        <v>162.14</v>
      </c>
      <c r="I75" s="53"/>
      <c r="J75" s="54" t="n">
        <f aca="false">SQRT(VARA(E75:G75))</f>
        <v>5.13965303627914</v>
      </c>
      <c r="K75" s="54" t="n">
        <f aca="false">J75/H75*100</f>
        <v>3.16988592344834</v>
      </c>
      <c r="L75" s="55" t="n">
        <f aca="false">D75*H75</f>
        <v>1621.4</v>
      </c>
      <c r="M75" s="56"/>
    </row>
    <row r="76" customFormat="false" ht="39" hidden="false" customHeight="true" outlineLevel="0" collapsed="false">
      <c r="A76" s="48" t="n">
        <v>20</v>
      </c>
      <c r="B76" s="38" t="s">
        <v>96</v>
      </c>
      <c r="C76" s="49" t="s">
        <v>16</v>
      </c>
      <c r="D76" s="49" t="n">
        <v>10</v>
      </c>
      <c r="E76" s="50" t="n">
        <v>117.11</v>
      </c>
      <c r="F76" s="51" t="n">
        <v>150</v>
      </c>
      <c r="G76" s="51" t="n">
        <v>157</v>
      </c>
      <c r="H76" s="52" t="n">
        <f aca="false">ROUND(SUM(E76:G76)/3,2)</f>
        <v>141.37</v>
      </c>
      <c r="I76" s="53"/>
      <c r="J76" s="54" t="n">
        <f aca="false">SQRT(VARA(E76:G76))</f>
        <v>21.2993121954677</v>
      </c>
      <c r="K76" s="54" t="n">
        <f aca="false">J76/H76*100</f>
        <v>15.0663593375311</v>
      </c>
      <c r="L76" s="55" t="n">
        <f aca="false">D76*H76</f>
        <v>1413.7</v>
      </c>
      <c r="M76" s="56"/>
    </row>
    <row r="77" customFormat="false" ht="39" hidden="false" customHeight="true" outlineLevel="0" collapsed="false">
      <c r="A77" s="48" t="n">
        <v>21</v>
      </c>
      <c r="B77" s="38" t="s">
        <v>97</v>
      </c>
      <c r="C77" s="49" t="s">
        <v>16</v>
      </c>
      <c r="D77" s="49" t="n">
        <v>20</v>
      </c>
      <c r="E77" s="50" t="n">
        <v>17.18</v>
      </c>
      <c r="F77" s="51" t="n">
        <v>20</v>
      </c>
      <c r="G77" s="51" t="n">
        <v>16</v>
      </c>
      <c r="H77" s="52" t="n">
        <f aca="false">ROUND(SUM(E77:G77)/3,2)</f>
        <v>17.73</v>
      </c>
      <c r="I77" s="53"/>
      <c r="J77" s="54" t="n">
        <f aca="false">SQRT(VARA(E77:G77))</f>
        <v>2.05526964978645</v>
      </c>
      <c r="K77" s="54" t="n">
        <f aca="false">J77/H77*100</f>
        <v>11.5920454020669</v>
      </c>
      <c r="L77" s="55" t="n">
        <f aca="false">D77*H77</f>
        <v>354.6</v>
      </c>
      <c r="M77" s="56"/>
    </row>
    <row r="78" customFormat="false" ht="39" hidden="false" customHeight="true" outlineLevel="0" collapsed="false">
      <c r="A78" s="48" t="n">
        <v>22</v>
      </c>
      <c r="B78" s="38" t="s">
        <v>47</v>
      </c>
      <c r="C78" s="49" t="s">
        <v>16</v>
      </c>
      <c r="D78" s="49" t="n">
        <v>10</v>
      </c>
      <c r="E78" s="50" t="n">
        <v>91.93</v>
      </c>
      <c r="F78" s="51" t="n">
        <v>150</v>
      </c>
      <c r="G78" s="51" t="n">
        <v>120</v>
      </c>
      <c r="H78" s="52" t="n">
        <f aca="false">ROUND(SUM(E78:G78)/3,2)</f>
        <v>120.64</v>
      </c>
      <c r="I78" s="53"/>
      <c r="J78" s="54" t="n">
        <f aca="false">SQRT(VARA(E78:G78))</f>
        <v>29.0403449244897</v>
      </c>
      <c r="K78" s="54" t="n">
        <f aca="false">J78/H78*100</f>
        <v>24.0719039493449</v>
      </c>
      <c r="L78" s="55" t="n">
        <f aca="false">D78*H78</f>
        <v>1206.4</v>
      </c>
      <c r="M78" s="56"/>
    </row>
    <row r="79" customFormat="false" ht="39" hidden="false" customHeight="true" outlineLevel="0" collapsed="false">
      <c r="A79" s="48" t="n">
        <v>23</v>
      </c>
      <c r="B79" s="38" t="s">
        <v>49</v>
      </c>
      <c r="C79" s="49" t="s">
        <v>16</v>
      </c>
      <c r="D79" s="49" t="n">
        <v>5</v>
      </c>
      <c r="E79" s="50" t="n">
        <v>20.9</v>
      </c>
      <c r="F79" s="51" t="n">
        <v>30</v>
      </c>
      <c r="G79" s="51" t="n">
        <v>27</v>
      </c>
      <c r="H79" s="52" t="n">
        <f aca="false">ROUND(SUM(E79:G79)/3,2)</f>
        <v>25.97</v>
      </c>
      <c r="I79" s="53"/>
      <c r="J79" s="54" t="n">
        <f aca="false">SQRT(VARA(E79:G79))</f>
        <v>4.6371686763944</v>
      </c>
      <c r="K79" s="54" t="n">
        <f aca="false">J79/H79*100</f>
        <v>17.8558670635133</v>
      </c>
      <c r="L79" s="55" t="n">
        <f aca="false">D79*H79</f>
        <v>129.85</v>
      </c>
      <c r="M79" s="56"/>
    </row>
    <row r="80" customFormat="false" ht="39" hidden="false" customHeight="true" outlineLevel="0" collapsed="false">
      <c r="A80" s="48" t="n">
        <v>24</v>
      </c>
      <c r="B80" s="38" t="s">
        <v>51</v>
      </c>
      <c r="C80" s="49" t="s">
        <v>16</v>
      </c>
      <c r="D80" s="49" t="n">
        <v>5</v>
      </c>
      <c r="E80" s="50" t="n">
        <v>114.91</v>
      </c>
      <c r="F80" s="51" t="n">
        <v>120</v>
      </c>
      <c r="G80" s="51" t="n">
        <v>155</v>
      </c>
      <c r="H80" s="52" t="n">
        <f aca="false">ROUND(SUM(E80:G80)/3,2)</f>
        <v>129.97</v>
      </c>
      <c r="I80" s="53"/>
      <c r="J80" s="54" t="n">
        <f aca="false">SQRT(VARA(E80:G80))</f>
        <v>21.8255057215177</v>
      </c>
      <c r="K80" s="54" t="n">
        <f aca="false">J80/H80*100</f>
        <v>16.7927257994288</v>
      </c>
      <c r="L80" s="55" t="n">
        <f aca="false">D80*H80</f>
        <v>649.85</v>
      </c>
      <c r="M80" s="56"/>
    </row>
    <row r="81" customFormat="false" ht="39" hidden="false" customHeight="true" outlineLevel="0" collapsed="false">
      <c r="A81" s="48" t="n">
        <v>25</v>
      </c>
      <c r="B81" s="38" t="s">
        <v>52</v>
      </c>
      <c r="C81" s="49" t="s">
        <v>16</v>
      </c>
      <c r="D81" s="49" t="n">
        <v>10</v>
      </c>
      <c r="E81" s="50" t="n">
        <v>30</v>
      </c>
      <c r="F81" s="51" t="n">
        <v>40</v>
      </c>
      <c r="G81" s="51" t="n">
        <v>26</v>
      </c>
      <c r="H81" s="52" t="n">
        <f aca="false">ROUND(SUM(E81:G81)/3,2)</f>
        <v>32</v>
      </c>
      <c r="I81" s="53"/>
      <c r="J81" s="54" t="n">
        <f aca="false">SQRT(VARA(E81:G81))</f>
        <v>7.21110255092798</v>
      </c>
      <c r="K81" s="54" t="n">
        <f aca="false">J81/H81*100</f>
        <v>22.5346954716499</v>
      </c>
      <c r="L81" s="55" t="n">
        <f aca="false">D81*H81</f>
        <v>320</v>
      </c>
      <c r="M81" s="56"/>
    </row>
    <row r="82" customFormat="false" ht="39" hidden="false" customHeight="true" outlineLevel="0" collapsed="false">
      <c r="A82" s="48" t="n">
        <v>26</v>
      </c>
      <c r="B82" s="38" t="s">
        <v>54</v>
      </c>
      <c r="C82" s="49" t="s">
        <v>16</v>
      </c>
      <c r="D82" s="49" t="n">
        <v>50</v>
      </c>
      <c r="E82" s="50" t="n">
        <v>66.84</v>
      </c>
      <c r="F82" s="51" t="n">
        <v>90</v>
      </c>
      <c r="G82" s="51" t="n">
        <v>122</v>
      </c>
      <c r="H82" s="52" t="n">
        <f aca="false">ROUND(SUM(E82:G82)/3,2)</f>
        <v>92.95</v>
      </c>
      <c r="I82" s="53"/>
      <c r="J82" s="54" t="n">
        <f aca="false">SQRT(VARA(E82:G82))</f>
        <v>27.6978073741106</v>
      </c>
      <c r="K82" s="54" t="n">
        <f aca="false">J82/H82*100</f>
        <v>29.7986093320178</v>
      </c>
      <c r="L82" s="55" t="n">
        <f aca="false">D82*H82</f>
        <v>4647.5</v>
      </c>
      <c r="M82" s="56"/>
    </row>
    <row r="83" customFormat="false" ht="39" hidden="false" customHeight="true" outlineLevel="0" collapsed="false">
      <c r="A83" s="48" t="n">
        <v>27</v>
      </c>
      <c r="B83" s="38" t="s">
        <v>55</v>
      </c>
      <c r="C83" s="49" t="s">
        <v>16</v>
      </c>
      <c r="D83" s="49" t="n">
        <v>50</v>
      </c>
      <c r="E83" s="50" t="n">
        <v>53.74</v>
      </c>
      <c r="F83" s="51" t="n">
        <v>100</v>
      </c>
      <c r="G83" s="51" t="n">
        <v>73</v>
      </c>
      <c r="H83" s="52" t="n">
        <f aca="false">ROUND(SUM(E83:G83)/3,2)</f>
        <v>75.58</v>
      </c>
      <c r="I83" s="53"/>
      <c r="J83" s="54" t="n">
        <f aca="false">SQRT(VARA(E83:G83))</f>
        <v>23.2376676970818</v>
      </c>
      <c r="K83" s="54" t="n">
        <f aca="false">J83/H83*100</f>
        <v>30.7457894907142</v>
      </c>
      <c r="L83" s="55" t="n">
        <f aca="false">D83*H83</f>
        <v>3779</v>
      </c>
      <c r="M83" s="56"/>
    </row>
    <row r="84" customFormat="false" ht="39" hidden="false" customHeight="true" outlineLevel="0" collapsed="false">
      <c r="A84" s="48" t="n">
        <v>28</v>
      </c>
      <c r="B84" s="38" t="s">
        <v>57</v>
      </c>
      <c r="C84" s="49" t="s">
        <v>16</v>
      </c>
      <c r="D84" s="49" t="n">
        <v>50</v>
      </c>
      <c r="E84" s="50" t="n">
        <v>20.48</v>
      </c>
      <c r="F84" s="51" t="n">
        <v>30</v>
      </c>
      <c r="G84" s="51" t="n">
        <v>28</v>
      </c>
      <c r="H84" s="52" t="n">
        <f aca="false">ROUND(SUM(E84:G84)/3,2)</f>
        <v>26.16</v>
      </c>
      <c r="I84" s="53"/>
      <c r="J84" s="54" t="n">
        <f aca="false">SQRT(VARA(E84:G84))</f>
        <v>5.01964142145632</v>
      </c>
      <c r="K84" s="54" t="n">
        <f aca="false">J84/H84*100</f>
        <v>19.1882317333957</v>
      </c>
      <c r="L84" s="55" t="n">
        <f aca="false">D84*H84</f>
        <v>1308</v>
      </c>
      <c r="M84" s="56"/>
    </row>
    <row r="85" customFormat="false" ht="39" hidden="false" customHeight="true" outlineLevel="0" collapsed="false">
      <c r="A85" s="48" t="n">
        <v>29</v>
      </c>
      <c r="B85" s="38" t="s">
        <v>58</v>
      </c>
      <c r="C85" s="49" t="s">
        <v>22</v>
      </c>
      <c r="D85" s="49" t="n">
        <v>30</v>
      </c>
      <c r="E85" s="50" t="n">
        <v>300.74</v>
      </c>
      <c r="F85" s="51" t="n">
        <v>260</v>
      </c>
      <c r="G85" s="51" t="n">
        <v>280</v>
      </c>
      <c r="H85" s="52" t="n">
        <f aca="false">ROUND(SUM(E85:G85)/3,2)</f>
        <v>280.25</v>
      </c>
      <c r="I85" s="53"/>
      <c r="J85" s="54" t="n">
        <f aca="false">SQRT(VARA(E85:G85))</f>
        <v>20.37112008048</v>
      </c>
      <c r="K85" s="54" t="n">
        <f aca="false">J85/H85*100</f>
        <v>7.26890993059053</v>
      </c>
      <c r="L85" s="55" t="n">
        <f aca="false">D85*H85</f>
        <v>8407.5</v>
      </c>
      <c r="M85" s="56"/>
    </row>
    <row r="86" customFormat="false" ht="39" hidden="false" customHeight="true" outlineLevel="0" collapsed="false">
      <c r="A86" s="48" t="n">
        <v>30</v>
      </c>
      <c r="B86" s="38" t="s">
        <v>59</v>
      </c>
      <c r="C86" s="49" t="s">
        <v>16</v>
      </c>
      <c r="D86" s="49" t="n">
        <v>10</v>
      </c>
      <c r="E86" s="50" t="n">
        <v>17.53</v>
      </c>
      <c r="F86" s="51" t="n">
        <v>32</v>
      </c>
      <c r="G86" s="51" t="n">
        <v>21</v>
      </c>
      <c r="H86" s="52" t="n">
        <f aca="false">ROUND(SUM(E86:G86)/3,2)</f>
        <v>23.51</v>
      </c>
      <c r="I86" s="53"/>
      <c r="J86" s="54" t="n">
        <f aca="false">SQRT(VARA(E86:G86))</f>
        <v>7.55448873187326</v>
      </c>
      <c r="K86" s="54" t="n">
        <f aca="false">J86/H86*100</f>
        <v>32.1330869071597</v>
      </c>
      <c r="L86" s="55" t="n">
        <f aca="false">D86*H86</f>
        <v>235.1</v>
      </c>
      <c r="M86" s="56"/>
    </row>
    <row r="87" customFormat="false" ht="39" hidden="false" customHeight="true" outlineLevel="0" collapsed="false">
      <c r="A87" s="48" t="n">
        <v>31</v>
      </c>
      <c r="B87" s="38" t="s">
        <v>60</v>
      </c>
      <c r="C87" s="49" t="s">
        <v>16</v>
      </c>
      <c r="D87" s="49" t="n">
        <v>5</v>
      </c>
      <c r="E87" s="50" t="n">
        <v>250</v>
      </c>
      <c r="F87" s="51" t="n">
        <v>300</v>
      </c>
      <c r="G87" s="51" t="n">
        <v>381</v>
      </c>
      <c r="H87" s="52" t="n">
        <f aca="false">ROUND(SUM(E87:G87)/3,2)</f>
        <v>310.33</v>
      </c>
      <c r="I87" s="53"/>
      <c r="J87" s="54" t="n">
        <f aca="false">SQRT(VARA(E87:G87))</f>
        <v>66.108496680331</v>
      </c>
      <c r="K87" s="54" t="n">
        <f aca="false">J87/H87*100</f>
        <v>21.3026445011217</v>
      </c>
      <c r="L87" s="55" t="n">
        <f aca="false">D87*H87</f>
        <v>1551.65</v>
      </c>
      <c r="M87" s="56"/>
    </row>
    <row r="88" customFormat="false" ht="39" hidden="false" customHeight="true" outlineLevel="0" collapsed="false">
      <c r="A88" s="48" t="n">
        <v>32</v>
      </c>
      <c r="B88" s="38" t="s">
        <v>61</v>
      </c>
      <c r="C88" s="49" t="s">
        <v>16</v>
      </c>
      <c r="D88" s="49" t="n">
        <v>2</v>
      </c>
      <c r="E88" s="50" t="n">
        <v>159</v>
      </c>
      <c r="F88" s="51" t="n">
        <v>250</v>
      </c>
      <c r="G88" s="51" t="n">
        <v>215</v>
      </c>
      <c r="H88" s="52" t="n">
        <f aca="false">ROUND(SUM(E88:G88)/3,2)</f>
        <v>208</v>
      </c>
      <c r="I88" s="53"/>
      <c r="J88" s="54" t="n">
        <f aca="false">SQRT(VARA(E88:G88))</f>
        <v>45.902069670114</v>
      </c>
      <c r="K88" s="54" t="n">
        <f aca="false">J88/H88*100</f>
        <v>22.0683027260164</v>
      </c>
      <c r="L88" s="55" t="n">
        <f aca="false">D88*H88</f>
        <v>416</v>
      </c>
      <c r="M88" s="56"/>
    </row>
    <row r="89" customFormat="false" ht="39" hidden="false" customHeight="true" outlineLevel="0" collapsed="false">
      <c r="A89" s="48" t="n">
        <v>33</v>
      </c>
      <c r="B89" s="38" t="s">
        <v>62</v>
      </c>
      <c r="C89" s="49" t="s">
        <v>16</v>
      </c>
      <c r="D89" s="49" t="n">
        <v>100</v>
      </c>
      <c r="E89" s="50" t="n">
        <v>18.33</v>
      </c>
      <c r="F89" s="51" t="n">
        <v>22</v>
      </c>
      <c r="G89" s="51" t="n">
        <v>23</v>
      </c>
      <c r="H89" s="52" t="n">
        <f aca="false">ROUND(SUM(E89:G89)/3,2)</f>
        <v>21.11</v>
      </c>
      <c r="I89" s="53"/>
      <c r="J89" s="54" t="n">
        <f aca="false">SQRT(VARA(E89:G89))</f>
        <v>2.45892252826314</v>
      </c>
      <c r="K89" s="54" t="n">
        <f aca="false">J89/H89*100</f>
        <v>11.6481408255004</v>
      </c>
      <c r="L89" s="55" t="n">
        <f aca="false">D89*H89</f>
        <v>2111</v>
      </c>
      <c r="M89" s="56"/>
    </row>
    <row r="90" customFormat="false" ht="39" hidden="false" customHeight="true" outlineLevel="0" collapsed="false">
      <c r="A90" s="48" t="n">
        <v>34</v>
      </c>
      <c r="B90" s="38" t="s">
        <v>63</v>
      </c>
      <c r="C90" s="49" t="s">
        <v>22</v>
      </c>
      <c r="D90" s="49" t="n">
        <v>1</v>
      </c>
      <c r="E90" s="50" t="n">
        <v>1220.89</v>
      </c>
      <c r="F90" s="51" t="n">
        <v>800</v>
      </c>
      <c r="G90" s="51" t="n">
        <v>900</v>
      </c>
      <c r="H90" s="52" t="n">
        <f aca="false">ROUND(SUM(E90:G90)/3,2)</f>
        <v>973.63</v>
      </c>
      <c r="I90" s="53"/>
      <c r="J90" s="54" t="n">
        <f aca="false">SQRT(VARA(E90:G90))</f>
        <v>219.893453063069</v>
      </c>
      <c r="K90" s="54" t="n">
        <f aca="false">J90/H90*100</f>
        <v>22.5849093662961</v>
      </c>
      <c r="L90" s="55" t="n">
        <f aca="false">D90*H90</f>
        <v>973.63</v>
      </c>
      <c r="M90" s="56"/>
    </row>
    <row r="91" customFormat="false" ht="39" hidden="false" customHeight="true" outlineLevel="0" collapsed="false">
      <c r="A91" s="48" t="n">
        <v>35</v>
      </c>
      <c r="B91" s="38" t="s">
        <v>64</v>
      </c>
      <c r="C91" s="49" t="s">
        <v>22</v>
      </c>
      <c r="D91" s="49" t="n">
        <v>1</v>
      </c>
      <c r="E91" s="50" t="n">
        <v>2145.29</v>
      </c>
      <c r="F91" s="51" t="n">
        <v>2100</v>
      </c>
      <c r="G91" s="51" t="n">
        <v>2885</v>
      </c>
      <c r="H91" s="52" t="n">
        <f aca="false">ROUND(SUM(E91:G91)/3,2)</f>
        <v>2376.76</v>
      </c>
      <c r="I91" s="53"/>
      <c r="J91" s="54" t="n">
        <f aca="false">SQRT(VARA(E91:G91))</f>
        <v>440.728009131861</v>
      </c>
      <c r="K91" s="54" t="n">
        <f aca="false">J91/H91*100</f>
        <v>18.5432272981647</v>
      </c>
      <c r="L91" s="55" t="n">
        <f aca="false">D91*H91</f>
        <v>2376.76</v>
      </c>
      <c r="M91" s="56"/>
    </row>
    <row r="92" customFormat="false" ht="39" hidden="false" customHeight="true" outlineLevel="0" collapsed="false">
      <c r="A92" s="48" t="n">
        <v>36</v>
      </c>
      <c r="B92" s="38" t="s">
        <v>65</v>
      </c>
      <c r="C92" s="49" t="s">
        <v>22</v>
      </c>
      <c r="D92" s="49" t="n">
        <v>1</v>
      </c>
      <c r="E92" s="50" t="n">
        <v>2145.29</v>
      </c>
      <c r="F92" s="51" t="n">
        <v>2300</v>
      </c>
      <c r="G92" s="51" t="n">
        <v>2885</v>
      </c>
      <c r="H92" s="52" t="n">
        <f aca="false">ROUND(SUM(E92:G92)/3,2)</f>
        <v>2443.43</v>
      </c>
      <c r="I92" s="53"/>
      <c r="J92" s="54" t="n">
        <f aca="false">SQRT(VARA(E92:G92))</f>
        <v>390.156179881852</v>
      </c>
      <c r="K92" s="54" t="n">
        <f aca="false">J92/H92*100</f>
        <v>15.9675611694156</v>
      </c>
      <c r="L92" s="55" t="n">
        <f aca="false">D92*H92</f>
        <v>2443.43</v>
      </c>
      <c r="M92" s="56"/>
    </row>
    <row r="93" customFormat="false" ht="39" hidden="false" customHeight="true" outlineLevel="0" collapsed="false">
      <c r="A93" s="48" t="n">
        <v>37</v>
      </c>
      <c r="B93" s="38" t="s">
        <v>66</v>
      </c>
      <c r="C93" s="49" t="s">
        <v>16</v>
      </c>
      <c r="D93" s="49" t="n">
        <v>3</v>
      </c>
      <c r="E93" s="50" t="n">
        <v>24.75</v>
      </c>
      <c r="F93" s="51" t="n">
        <v>45</v>
      </c>
      <c r="G93" s="51" t="n">
        <v>31</v>
      </c>
      <c r="H93" s="52" t="n">
        <f aca="false">ROUND(SUM(E93:G93)/3,2)</f>
        <v>33.58</v>
      </c>
      <c r="I93" s="53"/>
      <c r="J93" s="54" t="n">
        <f aca="false">SQRT(VARA(E93:G93))</f>
        <v>10.3692253005388</v>
      </c>
      <c r="K93" s="54" t="n">
        <f aca="false">J93/H93*100</f>
        <v>30.8791700432959</v>
      </c>
      <c r="L93" s="55" t="n">
        <f aca="false">D93*H93</f>
        <v>100.74</v>
      </c>
      <c r="M93" s="56"/>
    </row>
    <row r="94" customFormat="false" ht="39" hidden="false" customHeight="true" outlineLevel="0" collapsed="false">
      <c r="A94" s="48" t="n">
        <v>38</v>
      </c>
      <c r="B94" s="38" t="s">
        <v>68</v>
      </c>
      <c r="C94" s="49" t="s">
        <v>16</v>
      </c>
      <c r="D94" s="49" t="n">
        <v>10</v>
      </c>
      <c r="E94" s="50" t="n">
        <v>19.05</v>
      </c>
      <c r="F94" s="51" t="n">
        <v>30</v>
      </c>
      <c r="G94" s="51" t="n">
        <v>29</v>
      </c>
      <c r="H94" s="52" t="n">
        <f aca="false">ROUND(SUM(E94:G94)/3,2)</f>
        <v>26.02</v>
      </c>
      <c r="I94" s="53"/>
      <c r="J94" s="54" t="n">
        <f aca="false">SQRT(VARA(E94:G94))</f>
        <v>6.05399317255424</v>
      </c>
      <c r="K94" s="54" t="n">
        <f aca="false">J94/H94*100</f>
        <v>23.2666916700778</v>
      </c>
      <c r="L94" s="55" t="n">
        <f aca="false">D94*H94</f>
        <v>260.2</v>
      </c>
      <c r="M94" s="56"/>
    </row>
    <row r="95" customFormat="false" ht="39" hidden="false" customHeight="true" outlineLevel="0" collapsed="false">
      <c r="A95" s="48" t="n">
        <v>39</v>
      </c>
      <c r="B95" s="38" t="s">
        <v>69</v>
      </c>
      <c r="C95" s="49" t="s">
        <v>16</v>
      </c>
      <c r="D95" s="49" t="n">
        <v>10</v>
      </c>
      <c r="E95" s="50" t="n">
        <v>210.01</v>
      </c>
      <c r="F95" s="51" t="n">
        <v>120</v>
      </c>
      <c r="G95" s="51" t="n">
        <v>207</v>
      </c>
      <c r="H95" s="52" t="n">
        <f aca="false">ROUND(SUM(E95:G95)/3,2)</f>
        <v>179</v>
      </c>
      <c r="I95" s="53"/>
      <c r="J95" s="54" t="n">
        <f aca="false">SQRT(VARA(E95:G95))</f>
        <v>51.1205441416006</v>
      </c>
      <c r="K95" s="54" t="n">
        <f aca="false">J95/H95*100</f>
        <v>28.5589632075981</v>
      </c>
      <c r="L95" s="55" t="n">
        <f aca="false">D95*H95</f>
        <v>1790</v>
      </c>
      <c r="M95" s="56"/>
    </row>
    <row r="96" customFormat="false" ht="39" hidden="false" customHeight="true" outlineLevel="0" collapsed="false">
      <c r="A96" s="48" t="n">
        <v>40</v>
      </c>
      <c r="B96" s="38" t="s">
        <v>70</v>
      </c>
      <c r="C96" s="49" t="s">
        <v>16</v>
      </c>
      <c r="D96" s="49" t="n">
        <v>30</v>
      </c>
      <c r="E96" s="50" t="n">
        <v>274.39</v>
      </c>
      <c r="F96" s="51" t="n">
        <v>250</v>
      </c>
      <c r="G96" s="51" t="n">
        <v>333</v>
      </c>
      <c r="H96" s="52" t="n">
        <f aca="false">ROUND(SUM(E96:G96)/3,2)</f>
        <v>285.8</v>
      </c>
      <c r="I96" s="53"/>
      <c r="J96" s="54" t="n">
        <f aca="false">SQRT(VARA(E96:G96))</f>
        <v>42.6595128117204</v>
      </c>
      <c r="K96" s="54" t="n">
        <f aca="false">J96/H96*100</f>
        <v>14.9263515786285</v>
      </c>
      <c r="L96" s="55" t="n">
        <f aca="false">D96*H96</f>
        <v>8574</v>
      </c>
      <c r="M96" s="56"/>
    </row>
    <row r="97" customFormat="false" ht="39" hidden="false" customHeight="true" outlineLevel="0" collapsed="false">
      <c r="A97" s="48" t="n">
        <v>41</v>
      </c>
      <c r="B97" s="38" t="s">
        <v>71</v>
      </c>
      <c r="C97" s="49" t="s">
        <v>16</v>
      </c>
      <c r="D97" s="49" t="n">
        <v>5</v>
      </c>
      <c r="E97" s="50" t="n">
        <v>188.81</v>
      </c>
      <c r="F97" s="51" t="n">
        <v>300</v>
      </c>
      <c r="G97" s="51" t="n">
        <v>279</v>
      </c>
      <c r="H97" s="52" t="n">
        <f aca="false">ROUND(SUM(E97:G97)/3,2)</f>
        <v>255.94</v>
      </c>
      <c r="I97" s="53"/>
      <c r="J97" s="54" t="n">
        <f aca="false">SQRT(VARA(E97:G97))</f>
        <v>59.0740385730765</v>
      </c>
      <c r="K97" s="54" t="n">
        <f aca="false">J97/H97*100</f>
        <v>23.0812059752585</v>
      </c>
      <c r="L97" s="55" t="n">
        <f aca="false">D97*H97</f>
        <v>1279.7</v>
      </c>
      <c r="M97" s="56"/>
    </row>
    <row r="98" customFormat="false" ht="39" hidden="false" customHeight="true" outlineLevel="0" collapsed="false">
      <c r="A98" s="48" t="n">
        <v>42</v>
      </c>
      <c r="B98" s="38" t="s">
        <v>73</v>
      </c>
      <c r="C98" s="49" t="s">
        <v>16</v>
      </c>
      <c r="D98" s="49" t="n">
        <v>3</v>
      </c>
      <c r="E98" s="50" t="n">
        <v>89.78</v>
      </c>
      <c r="F98" s="51" t="n">
        <v>80</v>
      </c>
      <c r="G98" s="51" t="n">
        <v>115</v>
      </c>
      <c r="H98" s="52" t="n">
        <f aca="false">ROUND(SUM(E98:G98)/3,2)</f>
        <v>94.93</v>
      </c>
      <c r="I98" s="53"/>
      <c r="J98" s="54" t="n">
        <f aca="false">SQRT(VARA(E98:G98))</f>
        <v>18.0586858141265</v>
      </c>
      <c r="K98" s="54" t="n">
        <f aca="false">J98/H98*100</f>
        <v>19.0231600275219</v>
      </c>
      <c r="L98" s="55" t="n">
        <f aca="false">D98*H98</f>
        <v>284.79</v>
      </c>
      <c r="M98" s="56"/>
    </row>
    <row r="99" customFormat="false" ht="39" hidden="false" customHeight="true" outlineLevel="0" collapsed="false">
      <c r="A99" s="48" t="n">
        <v>43</v>
      </c>
      <c r="B99" s="38" t="s">
        <v>74</v>
      </c>
      <c r="C99" s="49" t="s">
        <v>16</v>
      </c>
      <c r="D99" s="49" t="n">
        <v>10</v>
      </c>
      <c r="E99" s="50" t="n">
        <v>300</v>
      </c>
      <c r="F99" s="51" t="n">
        <v>350</v>
      </c>
      <c r="G99" s="51" t="n">
        <v>384</v>
      </c>
      <c r="H99" s="52" t="n">
        <f aca="false">ROUND(SUM(E99:G99)/3,2)</f>
        <v>344.67</v>
      </c>
      <c r="I99" s="53"/>
      <c r="J99" s="54" t="n">
        <f aca="false">SQRT(VARA(E99:G99))</f>
        <v>42.2532050066422</v>
      </c>
      <c r="K99" s="54" t="n">
        <f aca="false">J99/H99*100</f>
        <v>12.2590318294723</v>
      </c>
      <c r="L99" s="55" t="n">
        <f aca="false">D99*H99</f>
        <v>3446.7</v>
      </c>
      <c r="M99" s="56"/>
    </row>
    <row r="100" customFormat="false" ht="39" hidden="false" customHeight="true" outlineLevel="0" collapsed="false">
      <c r="A100" s="48" t="n">
        <v>44</v>
      </c>
      <c r="B100" s="38" t="s">
        <v>75</v>
      </c>
      <c r="C100" s="49" t="s">
        <v>16</v>
      </c>
      <c r="D100" s="49" t="n">
        <v>10</v>
      </c>
      <c r="E100" s="50" t="n">
        <v>112.43</v>
      </c>
      <c r="F100" s="51" t="n">
        <v>200</v>
      </c>
      <c r="G100" s="51" t="n">
        <v>152</v>
      </c>
      <c r="H100" s="52" t="n">
        <f aca="false">ROUND(SUM(E100:G100)/3,2)</f>
        <v>154.81</v>
      </c>
      <c r="I100" s="53"/>
      <c r="J100" s="54" t="n">
        <f aca="false">SQRT(VARA(E100:G100))</f>
        <v>43.8525746108481</v>
      </c>
      <c r="K100" s="54" t="n">
        <f aca="false">J100/H100*100</f>
        <v>28.3267066797029</v>
      </c>
      <c r="L100" s="55" t="n">
        <f aca="false">D100*H100</f>
        <v>1548.1</v>
      </c>
      <c r="M100" s="56"/>
    </row>
    <row r="101" customFormat="false" ht="39" hidden="false" customHeight="true" outlineLevel="0" collapsed="false">
      <c r="A101" s="48" t="n">
        <v>45</v>
      </c>
      <c r="B101" s="38" t="s">
        <v>76</v>
      </c>
      <c r="C101" s="49" t="s">
        <v>16</v>
      </c>
      <c r="D101" s="49" t="n">
        <v>3</v>
      </c>
      <c r="E101" s="50" t="n">
        <v>536.83</v>
      </c>
      <c r="F101" s="51" t="n">
        <v>800</v>
      </c>
      <c r="G101" s="51" t="n">
        <v>620</v>
      </c>
      <c r="H101" s="52" t="n">
        <f aca="false">ROUND(SUM(E101:G101)/3,2)</f>
        <v>652.28</v>
      </c>
      <c r="I101" s="53"/>
      <c r="J101" s="54" t="n">
        <f aca="false">SQRT(VARA(E101:G101))</f>
        <v>134.521186559342</v>
      </c>
      <c r="K101" s="54" t="n">
        <f aca="false">J101/H101*100</f>
        <v>20.6232272274701</v>
      </c>
      <c r="L101" s="55" t="n">
        <f aca="false">D101*H101</f>
        <v>1956.84</v>
      </c>
      <c r="M101" s="56"/>
    </row>
    <row r="102" customFormat="false" ht="13.8" hidden="false" customHeight="false" outlineLevel="0" collapsed="false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5" t="n">
        <v>66893.99</v>
      </c>
    </row>
    <row r="103" customFormat="false" ht="13.8" hidden="false" customHeight="false" outlineLevel="0" collapsed="false">
      <c r="A103" s="58"/>
      <c r="B103" s="58"/>
      <c r="C103" s="58"/>
      <c r="D103" s="58"/>
      <c r="E103" s="59" t="s">
        <v>98</v>
      </c>
      <c r="F103" s="59"/>
      <c r="G103" s="58"/>
      <c r="H103" s="58"/>
      <c r="I103" s="58"/>
      <c r="J103" s="58" t="s">
        <v>98</v>
      </c>
      <c r="K103" s="58"/>
      <c r="L103" s="60"/>
      <c r="M103" s="2"/>
    </row>
    <row r="104" customFormat="false" ht="21" hidden="false" customHeight="true" outlineLevel="0" collapsed="false">
      <c r="A104" s="61"/>
      <c r="B104" s="62" t="s">
        <v>10</v>
      </c>
      <c r="C104" s="62"/>
      <c r="D104" s="62"/>
      <c r="E104" s="63"/>
      <c r="F104" s="64" t="s">
        <v>99</v>
      </c>
      <c r="G104" s="64"/>
      <c r="H104" s="65"/>
      <c r="I104" s="65"/>
      <c r="J104" s="65"/>
      <c r="K104" s="65"/>
      <c r="L104" s="65"/>
    </row>
    <row r="105" customFormat="false" ht="5.25" hidden="false" customHeight="true" outlineLevel="0" collapsed="false"/>
    <row r="106" s="30" customFormat="true" ht="54.75" hidden="false" customHeight="true" outlineLevel="0" collapsed="false">
      <c r="B106" s="66" t="s">
        <v>100</v>
      </c>
      <c r="C106" s="66"/>
      <c r="D106" s="66"/>
      <c r="E106" s="66"/>
      <c r="F106" s="66"/>
      <c r="G106" s="66"/>
      <c r="H106" s="67"/>
      <c r="I106" s="67"/>
      <c r="J106" s="67"/>
      <c r="K106" s="67"/>
      <c r="L106" s="67"/>
      <c r="XFD106" s="33"/>
    </row>
    <row r="107" s="30" customFormat="true" ht="66.75" hidden="false" customHeight="true" outlineLevel="0" collapsed="false">
      <c r="B107" s="66"/>
      <c r="C107" s="66"/>
      <c r="D107" s="66"/>
      <c r="E107" s="66"/>
      <c r="F107" s="66"/>
      <c r="G107" s="66"/>
      <c r="H107" s="67"/>
      <c r="I107" s="67"/>
      <c r="J107" s="67"/>
      <c r="K107" s="67"/>
      <c r="L107" s="67"/>
      <c r="XFD107" s="33"/>
    </row>
  </sheetData>
  <mergeCells count="199">
    <mergeCell ref="A1:L1"/>
    <mergeCell ref="A2:L2"/>
    <mergeCell ref="A3:L3"/>
    <mergeCell ref="B4:E4"/>
    <mergeCell ref="F4:G4"/>
    <mergeCell ref="I4:J4"/>
    <mergeCell ref="K4:L4"/>
    <mergeCell ref="B5:E5"/>
    <mergeCell ref="F5:G5"/>
    <mergeCell ref="I5:J5"/>
    <mergeCell ref="K5:L5"/>
    <mergeCell ref="B6:E6"/>
    <mergeCell ref="F6:G6"/>
    <mergeCell ref="I6:J6"/>
    <mergeCell ref="K6:L6"/>
    <mergeCell ref="B7:E7"/>
    <mergeCell ref="F7:G7"/>
    <mergeCell ref="I7:J7"/>
    <mergeCell ref="K7:L7"/>
    <mergeCell ref="B8:E8"/>
    <mergeCell ref="F8:G8"/>
    <mergeCell ref="I8:J8"/>
    <mergeCell ref="K8:L8"/>
    <mergeCell ref="B9:E9"/>
    <mergeCell ref="F9:G9"/>
    <mergeCell ref="I9:J9"/>
    <mergeCell ref="K9:L9"/>
    <mergeCell ref="B10:E10"/>
    <mergeCell ref="F10:G10"/>
    <mergeCell ref="I10:J10"/>
    <mergeCell ref="K10:L10"/>
    <mergeCell ref="B11:E11"/>
    <mergeCell ref="F11:G11"/>
    <mergeCell ref="I11:J11"/>
    <mergeCell ref="K11:L11"/>
    <mergeCell ref="B12:E12"/>
    <mergeCell ref="F12:G12"/>
    <mergeCell ref="I12:J12"/>
    <mergeCell ref="K12:L12"/>
    <mergeCell ref="B13:E13"/>
    <mergeCell ref="F13:G13"/>
    <mergeCell ref="I13:J13"/>
    <mergeCell ref="K13:L13"/>
    <mergeCell ref="B14:E14"/>
    <mergeCell ref="F14:G14"/>
    <mergeCell ref="I14:J14"/>
    <mergeCell ref="K14:L14"/>
    <mergeCell ref="B15:E15"/>
    <mergeCell ref="F15:G15"/>
    <mergeCell ref="I15:J15"/>
    <mergeCell ref="K15:L15"/>
    <mergeCell ref="B16:E16"/>
    <mergeCell ref="F16:G16"/>
    <mergeCell ref="I16:J16"/>
    <mergeCell ref="K16:L16"/>
    <mergeCell ref="B17:E17"/>
    <mergeCell ref="F17:G17"/>
    <mergeCell ref="I17:J17"/>
    <mergeCell ref="K17:L17"/>
    <mergeCell ref="B18:E18"/>
    <mergeCell ref="F18:G18"/>
    <mergeCell ref="I18:J18"/>
    <mergeCell ref="K18:L18"/>
    <mergeCell ref="B19:E19"/>
    <mergeCell ref="F19:G19"/>
    <mergeCell ref="I19:J19"/>
    <mergeCell ref="K19:L19"/>
    <mergeCell ref="B20:E20"/>
    <mergeCell ref="F20:G20"/>
    <mergeCell ref="I20:J20"/>
    <mergeCell ref="K20:L20"/>
    <mergeCell ref="B21:E21"/>
    <mergeCell ref="F21:G21"/>
    <mergeCell ref="I21:J21"/>
    <mergeCell ref="K21:L21"/>
    <mergeCell ref="B22:E22"/>
    <mergeCell ref="F22:G22"/>
    <mergeCell ref="I22:J22"/>
    <mergeCell ref="K22:L22"/>
    <mergeCell ref="B23:E23"/>
    <mergeCell ref="F23:G23"/>
    <mergeCell ref="I23:J23"/>
    <mergeCell ref="K23:L23"/>
    <mergeCell ref="B24:E24"/>
    <mergeCell ref="F24:G24"/>
    <mergeCell ref="I24:J24"/>
    <mergeCell ref="K24:L24"/>
    <mergeCell ref="B25:E25"/>
    <mergeCell ref="F25:G25"/>
    <mergeCell ref="I25:J25"/>
    <mergeCell ref="K25:L25"/>
    <mergeCell ref="B26:E26"/>
    <mergeCell ref="F26:G26"/>
    <mergeCell ref="I26:J26"/>
    <mergeCell ref="K26:L26"/>
    <mergeCell ref="B27:E27"/>
    <mergeCell ref="F27:G27"/>
    <mergeCell ref="I27:J27"/>
    <mergeCell ref="K27:L27"/>
    <mergeCell ref="B28:E28"/>
    <mergeCell ref="F28:G28"/>
    <mergeCell ref="I28:J28"/>
    <mergeCell ref="K28:L28"/>
    <mergeCell ref="B29:E29"/>
    <mergeCell ref="F29:G29"/>
    <mergeCell ref="I29:J29"/>
    <mergeCell ref="K29:L29"/>
    <mergeCell ref="B30:E30"/>
    <mergeCell ref="F30:G30"/>
    <mergeCell ref="I30:J30"/>
    <mergeCell ref="K30:L30"/>
    <mergeCell ref="B31:E31"/>
    <mergeCell ref="F31:G31"/>
    <mergeCell ref="I31:J31"/>
    <mergeCell ref="K31:L31"/>
    <mergeCell ref="B32:E32"/>
    <mergeCell ref="F32:G32"/>
    <mergeCell ref="I32:J32"/>
    <mergeCell ref="K32:L32"/>
    <mergeCell ref="B33:E33"/>
    <mergeCell ref="F33:G33"/>
    <mergeCell ref="I33:J33"/>
    <mergeCell ref="K33:L33"/>
    <mergeCell ref="B34:E34"/>
    <mergeCell ref="F34:G34"/>
    <mergeCell ref="I34:J34"/>
    <mergeCell ref="K34:L34"/>
    <mergeCell ref="B35:E35"/>
    <mergeCell ref="F35:G35"/>
    <mergeCell ref="I35:J35"/>
    <mergeCell ref="K35:L35"/>
    <mergeCell ref="B36:E36"/>
    <mergeCell ref="F36:G36"/>
    <mergeCell ref="I36:J36"/>
    <mergeCell ref="K36:L36"/>
    <mergeCell ref="B37:E37"/>
    <mergeCell ref="F37:G37"/>
    <mergeCell ref="I37:J37"/>
    <mergeCell ref="K37:L37"/>
    <mergeCell ref="B38:E38"/>
    <mergeCell ref="F38:G38"/>
    <mergeCell ref="I38:J38"/>
    <mergeCell ref="K38:L38"/>
    <mergeCell ref="B39:E39"/>
    <mergeCell ref="F39:G39"/>
    <mergeCell ref="I39:J39"/>
    <mergeCell ref="K39:L39"/>
    <mergeCell ref="B40:E40"/>
    <mergeCell ref="F40:G40"/>
    <mergeCell ref="I40:J40"/>
    <mergeCell ref="K40:L40"/>
    <mergeCell ref="B41:E41"/>
    <mergeCell ref="F41:G41"/>
    <mergeCell ref="I41:J41"/>
    <mergeCell ref="K41:L41"/>
    <mergeCell ref="B42:E42"/>
    <mergeCell ref="F42:G42"/>
    <mergeCell ref="I42:J42"/>
    <mergeCell ref="K42:L42"/>
    <mergeCell ref="B43:E43"/>
    <mergeCell ref="F43:G43"/>
    <mergeCell ref="I43:J43"/>
    <mergeCell ref="K43:L43"/>
    <mergeCell ref="B44:E44"/>
    <mergeCell ref="F44:G44"/>
    <mergeCell ref="I44:J44"/>
    <mergeCell ref="K44:L44"/>
    <mergeCell ref="B45:E45"/>
    <mergeCell ref="F45:G45"/>
    <mergeCell ref="I45:J45"/>
    <mergeCell ref="K45:L45"/>
    <mergeCell ref="B46:E46"/>
    <mergeCell ref="F46:G46"/>
    <mergeCell ref="I46:J46"/>
    <mergeCell ref="K46:L46"/>
    <mergeCell ref="B47:E47"/>
    <mergeCell ref="F47:G47"/>
    <mergeCell ref="I47:J47"/>
    <mergeCell ref="K47:L47"/>
    <mergeCell ref="B48:E48"/>
    <mergeCell ref="F48:G48"/>
    <mergeCell ref="I48:J48"/>
    <mergeCell ref="K48:L48"/>
    <mergeCell ref="B49:E49"/>
    <mergeCell ref="F49:G49"/>
    <mergeCell ref="I49:J49"/>
    <mergeCell ref="K49:L49"/>
    <mergeCell ref="A50:L50"/>
    <mergeCell ref="A51:L51"/>
    <mergeCell ref="A52:L52"/>
    <mergeCell ref="B53:L53"/>
    <mergeCell ref="B54:L54"/>
    <mergeCell ref="A102:K102"/>
    <mergeCell ref="B104:D104"/>
    <mergeCell ref="F104:G104"/>
    <mergeCell ref="B106:G106"/>
    <mergeCell ref="H106:L106"/>
    <mergeCell ref="B107:G107"/>
    <mergeCell ref="H107:L107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2026-08-12T10:43:04Z</cp:lastPrinted>
  <dcterms:modified xsi:type="dcterms:W3CDTF">2026-08-12T10:43:59Z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