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УТРИШ\В работе\Актуализация экологической документации\"/>
    </mc:Choice>
  </mc:AlternateContent>
  <bookViews>
    <workbookView xWindow="0" yWindow="0" windowWidth="24660" windowHeight="9960"/>
  </bookViews>
  <sheets>
    <sheet name="Лист1" sheetId="1" r:id="rId1"/>
  </sheets>
  <definedNames>
    <definedName name="_xlnm.Print_Area" localSheetId="0">Лист1!$A$1:$AD$20</definedName>
  </definedNames>
  <calcPr calcId="152511"/>
</workbook>
</file>

<file path=xl/calcChain.xml><?xml version="1.0" encoding="utf-8"?>
<calcChain xmlns="http://schemas.openxmlformats.org/spreadsheetml/2006/main">
  <c r="AA12" i="1" l="1"/>
  <c r="AC12" i="1" l="1"/>
  <c r="AD12" i="1" s="1"/>
  <c r="AD13" i="1" s="1"/>
  <c r="C14" i="1" s="1"/>
  <c r="AB12" i="1" l="1"/>
</calcChain>
</file>

<file path=xl/sharedStrings.xml><?xml version="1.0" encoding="utf-8"?>
<sst xmlns="http://schemas.openxmlformats.org/spreadsheetml/2006/main" count="82" uniqueCount="62">
  <si>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</si>
  <si>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</si>
  <si>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</si>
  <si>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Используемый метод определения НМЦК 
с обоснованием:</t>
  </si>
  <si>
    <t>РАСЧЕТ НМЦК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</si>
  <si>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</si>
  <si>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</si>
  <si>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</si>
  <si>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</si>
  <si>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</si>
  <si>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</si>
  <si>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</si>
  <si>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</si>
  <si>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</si>
  <si>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</si>
  <si>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</si>
  <si>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</si>
  <si>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</si>
  <si>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</si>
  <si>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</si>
  <si>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</si>
  <si>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</si>
  <si>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</si>
  <si>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</si>
  <si>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</si>
  <si>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</si>
  <si>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</si>
  <si>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</si>
  <si>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</si>
  <si>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</si>
  <si>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Средняя цена (руб.)</t>
  </si>
  <si>
    <t>НМЦК (рын)</t>
  </si>
  <si>
    <t>Цена (руб.)</t>
  </si>
  <si>
    <t>1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</si>
  <si>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</si>
  <si>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</si>
  <si>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</si>
  <si>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</si>
  <si>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</si>
  <si>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</si>
  <si>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</si>
  <si>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</si>
  <si>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</si>
  <si>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</si>
  <si>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</si>
  <si>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</si>
  <si>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</si>
  <si>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</si>
  <si>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</si>
  <si>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</si>
  <si>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</si>
  <si>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</si>
  <si>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Оказание услуг по актуализации экологической документации для нужд ФГБУ "Государственный заповедник "Утриш"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</si>
  <si>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 Расчет выполнен в соответствии с Методическими рекомендациями, утвержденными приказом МЭР РФ от 02.10.2013 №567</t>
  </si>
  <si>
    <t>74.90.13.000</t>
  </si>
  <si>
    <t>условная единица</t>
  </si>
  <si>
    <t>Коммерческое предложение 1</t>
  </si>
  <si>
    <t>Коммерческое предложение 2</t>
  </si>
  <si>
    <t>Коммерческое предложение 3</t>
  </si>
  <si>
    <t xml:space="preserve">НМЦК составляет: </t>
  </si>
  <si>
    <t>руб.</t>
  </si>
  <si>
    <t>Дата подготовки обоснования НМЦК:  03.06.2026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</si>
</sst>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#########"/>
    <numFmt numFmtId="165" formatCode="0.00;\-0.00"/>
    <numFmt numFmtId="166" formatCode="#\ ##0.00"/>
  </numFmts>
  <fonts count="14" x14ac:knownFonts="1">
    <font>
      <sz val="11"/>
      <color rgb="FF000000"/>
      <name val="Calibri"/>
    </font>
    <font>
      <sz val="11"/>
      <color rgb="FF000000"/>
      <name val="Times New Roman"/>
    </font>
    <font>
      <sz val="8"/>
      <color rgb="FF000000"/>
      <name val="Times New Roman"/>
    </font>
    <font>
      <sz val="16"/>
      <color rgb="FF000000"/>
      <name val="Times New Roman"/>
    </font>
    <font>
      <sz val="10"/>
      <color rgb="FF000000"/>
      <name val="Times New Roman"/>
    </font>
    <font>
      <sz val="10"/>
      <name val="Times New Roman"/>
    </font>
    <font>
      <b/>
      <sz val="10"/>
      <color rgb="FF000000"/>
      <name val="Times New Roman"/>
    </font>
    <font>
      <sz val="9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NumberFormat="1" applyFont="1"/>
    <xf numFmtId="2" fontId="0" fillId="0" borderId="0" xfId="0" applyNumberFormat="1" applyFont="1"/>
    <xf numFmtId="0" fontId="1" fillId="0" borderId="0" xfId="0" applyNumberFormat="1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2" fontId="1" fillId="0" borderId="1" xfId="0" applyNumberFormat="1" applyFont="1" applyBorder="1"/>
    <xf numFmtId="0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/>
    </xf>
    <xf numFmtId="165" fontId="4" fillId="0" borderId="2" xfId="0" applyNumberFormat="1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vertical="center" wrapText="1"/>
    </xf>
    <xf numFmtId="0" fontId="9" fillId="0" borderId="0" xfId="0" applyNumberFormat="1" applyFont="1"/>
    <xf numFmtId="49" fontId="11" fillId="0" borderId="5" xfId="0" applyNumberFormat="1" applyFon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vertical="center" wrapText="1"/>
    </xf>
    <xf numFmtId="0" fontId="6" fillId="0" borderId="3" xfId="0" applyNumberFormat="1" applyFont="1" applyBorder="1" applyAlignment="1">
      <alignment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vertical="center" wrapText="1"/>
    </xf>
    <xf numFmtId="0" fontId="4" fillId="0" borderId="0" xfId="0" applyNumberFormat="1" applyFont="1" applyAlignment="1">
      <alignment horizontal="left"/>
    </xf>
    <xf numFmtId="0" fontId="11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center" wrapText="1"/>
    </xf>
    <xf numFmtId="0" fontId="12" fillId="0" borderId="12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center" vertical="center" wrapText="1"/>
    </xf>
    <xf numFmtId="0" fontId="13" fillId="0" borderId="7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vertical="top" wrapText="1"/>
    </xf>
    <xf numFmtId="0" fontId="5" fillId="0" borderId="4" xfId="0" applyNumberFormat="1" applyFont="1" applyBorder="1" applyAlignment="1">
      <alignment vertical="top" wrapText="1"/>
    </xf>
    <xf numFmtId="0" fontId="5" fillId="0" borderId="3" xfId="0" applyNumberFormat="1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left" vertical="center" wrapText="1"/>
    </xf>
    <xf numFmtId="0" fontId="10" fillId="0" borderId="4" xfId="0" applyNumberFormat="1" applyFont="1" applyBorder="1" applyAlignment="1">
      <alignment horizontal="left" vertical="center" wrapText="1"/>
    </xf>
    <xf numFmtId="0" fontId="10" fillId="0" borderId="3" xfId="0" applyNumberFormat="1" applyFont="1" applyBorder="1" applyAlignment="1">
      <alignment horizontal="left" vertical="center" wrapText="1"/>
    </xf>
    <xf numFmtId="2" fontId="10" fillId="2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48919" y="2923540"/>
    <xdr:ext cx="1754210" cy="619760"/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48919" y="2923540"/>
          <a:ext cx="1754210" cy="619760"/>
        </a:xfrm>
        <a:prstGeom prst="rect">
          <a:avLst/>
        </a:prstGeom>
      </xdr:spPr>
    </xdr:pic>
    <xdr:clientData/>
  </xdr:absoluteAnchor>
  <xdr:absoluteAnchor>
    <xdr:pos x="11503206" y="4732020"/>
    <xdr:ext cx="1076325" cy="525780"/>
    <xdr:pic>
      <xdr:nvPicPr>
        <xdr:cNvPr id="4" name="Picture 3"/>
        <xdr:cNvPicPr/>
      </xdr:nvPicPr>
      <xdr:blipFill>
        <a:blip xmlns:r="http://schemas.openxmlformats.org/officeDocument/2006/relationships" r:embed="rId2"/>
        <a:stretch/>
      </xdr:blipFill>
      <xdr:spPr>
        <a:xfrm>
          <a:off x="11503206" y="4732020"/>
          <a:ext cx="1076325" cy="525780"/>
        </a:xfrm>
        <a:prstGeom prst="rect">
          <a:avLst/>
        </a:prstGeom>
      </xdr:spPr>
    </xdr:pic>
    <xdr:clientData/>
  </xdr:absoluteAnchor>
  <xdr:absoluteAnchor>
    <xdr:pos x="12823645" y="4741544"/>
    <xdr:ext cx="1282880" cy="478156"/>
    <xdr:pic>
      <xdr:nvPicPr>
        <xdr:cNvPr id="5" name="Picture 4"/>
        <xdr:cNvPicPr/>
      </xdr:nvPicPr>
      <xdr:blipFill>
        <a:blip xmlns:r="http://schemas.openxmlformats.org/officeDocument/2006/relationships" r:embed="rId3"/>
        <a:stretch/>
      </xdr:blipFill>
      <xdr:spPr>
        <a:xfrm>
          <a:off x="12823645" y="4741544"/>
          <a:ext cx="1282880" cy="478156"/>
        </a:xfrm>
        <a:prstGeom prst="rect">
          <a:avLst/>
        </a:prstGeom>
      </xdr:spPr>
    </xdr:pic>
    <xdr:clientData/>
  </xdr:absoluteAnchor>
  <xdr:absoluteAnchor>
    <xdr:pos x="15401924" y="4762500"/>
    <xdr:ext cx="1516085" cy="504825"/>
    <xdr:pic>
      <xdr:nvPicPr>
        <xdr:cNvPr id="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5401924" y="4762500"/>
          <a:ext cx="1516085" cy="504825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tabSelected="1" topLeftCell="A9" workbookViewId="0">
      <selection activeCell="D12" sqref="D12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17.85546875" customWidth="1"/>
    <col min="4" max="4" width="31.28515625" customWidth="1"/>
    <col min="5" max="5" width="17" customWidth="1"/>
    <col min="6" max="6" width="8.85546875" customWidth="1"/>
    <col min="7" max="9" width="22" style="1" customWidth="1"/>
    <col min="10" max="26" width="22" style="1" hidden="1" customWidth="1"/>
    <col min="27" max="27" width="20.5703125" style="1" customWidth="1"/>
    <col min="28" max="28" width="23" style="1" customWidth="1"/>
    <col min="29" max="29" width="15.140625" style="1" customWidth="1"/>
    <col min="30" max="30" width="27.7109375" customWidth="1"/>
    <col min="31" max="31" width="18.42578125" customWidth="1"/>
    <col min="32" max="1025" width="9.140625" customWidth="1"/>
  </cols>
  <sheetData>
    <row r="1" spans="1:32" x14ac:dyDescent="0.25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2" x14ac:dyDescent="0.25">
      <c r="A2" s="2"/>
      <c r="B2" s="2"/>
      <c r="C2" s="2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41.1" customHeight="1" x14ac:dyDescent="0.3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</row>
    <row r="4" spans="1:32" x14ac:dyDescent="0.25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7" customHeight="1" x14ac:dyDescent="0.25">
      <c r="A6" s="49" t="s">
        <v>2</v>
      </c>
      <c r="B6" s="55"/>
      <c r="C6" s="56" t="s">
        <v>52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8"/>
    </row>
    <row r="7" spans="1:32" ht="45" customHeight="1" x14ac:dyDescent="0.25">
      <c r="A7" s="49" t="s">
        <v>3</v>
      </c>
      <c r="B7" s="55"/>
      <c r="C7" s="59" t="s">
        <v>53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1"/>
    </row>
    <row r="8" spans="1:32" ht="42.75" customHeight="1" x14ac:dyDescent="0.25">
      <c r="A8" s="41" t="s">
        <v>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3"/>
    </row>
    <row r="9" spans="1:32" ht="120" customHeight="1" x14ac:dyDescent="0.25">
      <c r="A9" s="44" t="s">
        <v>5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6"/>
    </row>
    <row r="10" spans="1:32" ht="33" customHeight="1" x14ac:dyDescent="0.25">
      <c r="A10" s="49" t="s">
        <v>6</v>
      </c>
      <c r="B10" s="49" t="s">
        <v>7</v>
      </c>
      <c r="C10" s="51"/>
      <c r="D10" s="47" t="s">
        <v>8</v>
      </c>
      <c r="E10" s="49" t="s">
        <v>9</v>
      </c>
      <c r="F10" s="47" t="s">
        <v>10</v>
      </c>
      <c r="G10" s="24" t="s">
        <v>56</v>
      </c>
      <c r="H10" s="24" t="s">
        <v>57</v>
      </c>
      <c r="I10" s="24" t="s">
        <v>58</v>
      </c>
      <c r="J10" s="8" t="s">
        <v>11</v>
      </c>
      <c r="K10" s="8" t="s">
        <v>12</v>
      </c>
      <c r="L10" s="8" t="s">
        <v>13</v>
      </c>
      <c r="M10" s="8" t="s">
        <v>14</v>
      </c>
      <c r="N10" s="8" t="s">
        <v>15</v>
      </c>
      <c r="O10" s="8" t="s">
        <v>16</v>
      </c>
      <c r="P10" s="8" t="s">
        <v>17</v>
      </c>
      <c r="Q10" s="8" t="s">
        <v>18</v>
      </c>
      <c r="R10" s="8" t="s">
        <v>19</v>
      </c>
      <c r="S10" s="8" t="s">
        <v>20</v>
      </c>
      <c r="T10" s="8" t="s">
        <v>21</v>
      </c>
      <c r="U10" s="8" t="s">
        <v>22</v>
      </c>
      <c r="V10" s="8" t="s">
        <v>23</v>
      </c>
      <c r="W10" s="8" t="s">
        <v>24</v>
      </c>
      <c r="X10" s="8" t="s">
        <v>25</v>
      </c>
      <c r="Y10" s="8" t="s">
        <v>26</v>
      </c>
      <c r="Z10" s="8" t="s">
        <v>27</v>
      </c>
      <c r="AA10" s="20" t="s">
        <v>28</v>
      </c>
      <c r="AB10" s="9" t="s">
        <v>29</v>
      </c>
      <c r="AC10" s="47" t="s">
        <v>30</v>
      </c>
      <c r="AD10" s="10" t="s">
        <v>31</v>
      </c>
    </row>
    <row r="11" spans="1:32" ht="51" customHeight="1" x14ac:dyDescent="0.25">
      <c r="A11" s="50"/>
      <c r="B11" s="52"/>
      <c r="C11" s="53"/>
      <c r="D11" s="48"/>
      <c r="E11" s="50"/>
      <c r="F11" s="48"/>
      <c r="G11" s="8" t="s">
        <v>32</v>
      </c>
      <c r="H11" s="8" t="s">
        <v>32</v>
      </c>
      <c r="I11" s="8" t="s">
        <v>32</v>
      </c>
      <c r="J11" s="8" t="s">
        <v>32</v>
      </c>
      <c r="K11" s="8" t="s">
        <v>32</v>
      </c>
      <c r="L11" s="8" t="s">
        <v>32</v>
      </c>
      <c r="M11" s="8" t="s">
        <v>32</v>
      </c>
      <c r="N11" s="8" t="s">
        <v>32</v>
      </c>
      <c r="O11" s="8" t="s">
        <v>32</v>
      </c>
      <c r="P11" s="8" t="s">
        <v>32</v>
      </c>
      <c r="Q11" s="8" t="s">
        <v>32</v>
      </c>
      <c r="R11" s="8" t="s">
        <v>32</v>
      </c>
      <c r="S11" s="8" t="s">
        <v>32</v>
      </c>
      <c r="T11" s="8" t="s">
        <v>32</v>
      </c>
      <c r="U11" s="8" t="s">
        <v>32</v>
      </c>
      <c r="V11" s="8" t="s">
        <v>32</v>
      </c>
      <c r="W11" s="8" t="s">
        <v>32</v>
      </c>
      <c r="X11" s="8" t="s">
        <v>32</v>
      </c>
      <c r="Y11" s="8" t="s">
        <v>32</v>
      </c>
      <c r="Z11" s="8" t="s">
        <v>32</v>
      </c>
      <c r="AA11" s="11"/>
      <c r="AB11" s="11"/>
      <c r="AC11" s="48"/>
      <c r="AD11" s="12"/>
    </row>
    <row r="12" spans="1:32" ht="52.5" customHeight="1" x14ac:dyDescent="0.25">
      <c r="A12" s="6" t="s">
        <v>33</v>
      </c>
      <c r="B12" s="33" t="s">
        <v>52</v>
      </c>
      <c r="C12" s="34"/>
      <c r="D12" s="23" t="s">
        <v>54</v>
      </c>
      <c r="E12" s="21" t="s">
        <v>55</v>
      </c>
      <c r="F12" s="22">
        <v>1</v>
      </c>
      <c r="G12" s="62">
        <v>13900</v>
      </c>
      <c r="H12" s="25">
        <v>10000</v>
      </c>
      <c r="I12" s="25">
        <v>12800</v>
      </c>
      <c r="J12" s="8" t="s">
        <v>34</v>
      </c>
      <c r="K12" s="8" t="s">
        <v>35</v>
      </c>
      <c r="L12" s="8" t="s">
        <v>36</v>
      </c>
      <c r="M12" s="8" t="s">
        <v>37</v>
      </c>
      <c r="N12" s="8" t="s">
        <v>38</v>
      </c>
      <c r="O12" s="8" t="s">
        <v>39</v>
      </c>
      <c r="P12" s="8" t="s">
        <v>40</v>
      </c>
      <c r="Q12" s="8" t="s">
        <v>41</v>
      </c>
      <c r="R12" s="8" t="s">
        <v>42</v>
      </c>
      <c r="S12" s="8" t="s">
        <v>43</v>
      </c>
      <c r="T12" s="8" t="s">
        <v>44</v>
      </c>
      <c r="U12" s="8" t="s">
        <v>45</v>
      </c>
      <c r="V12" s="8" t="s">
        <v>46</v>
      </c>
      <c r="W12" s="8" t="s">
        <v>47</v>
      </c>
      <c r="X12" s="8" t="s">
        <v>48</v>
      </c>
      <c r="Y12" s="8" t="s">
        <v>49</v>
      </c>
      <c r="Z12" s="8" t="s">
        <v>50</v>
      </c>
      <c r="AA12" s="63">
        <f>SQRT(((SUM((POWER(G12-AC12,2)),(POWER(H12-AC12,2)),(POWER(I12-AC12,2)))/(COLUMNS(G12:I12)-1))))</f>
        <v>2010.8041509140896</v>
      </c>
      <c r="AB12" s="7">
        <f>AA12/AC12*100</f>
        <v>16.437091151886289</v>
      </c>
      <c r="AC12" s="63">
        <f>AVERAGE(G12:I12)</f>
        <v>12233.333333333334</v>
      </c>
      <c r="AD12" s="13">
        <f>AC12*F12</f>
        <v>12233.333333333334</v>
      </c>
      <c r="AE12" s="1"/>
      <c r="AF12" s="1"/>
    </row>
    <row r="13" spans="1:32" x14ac:dyDescent="0.25">
      <c r="A13" s="35"/>
      <c r="B13" s="36"/>
      <c r="C13" s="36"/>
      <c r="D13" s="36"/>
      <c r="E13" s="36"/>
      <c r="F13" s="37"/>
      <c r="G13" s="14"/>
      <c r="H13" s="14"/>
      <c r="I13" s="14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C13" s="6" t="s">
        <v>51</v>
      </c>
      <c r="AD13" s="13">
        <f>AD12</f>
        <v>12233.333333333334</v>
      </c>
    </row>
    <row r="14" spans="1:32" ht="27.75" customHeight="1" x14ac:dyDescent="0.25">
      <c r="A14" s="39" t="s">
        <v>59</v>
      </c>
      <c r="B14" s="40"/>
      <c r="C14" s="28">
        <f>AD13</f>
        <v>12233.333333333334</v>
      </c>
      <c r="D14" s="29" t="s">
        <v>60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7"/>
    </row>
    <row r="15" spans="1:32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</row>
    <row r="16" spans="1:32" x14ac:dyDescent="0.25">
      <c r="A16" s="31" t="s">
        <v>61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</row>
    <row r="17" spans="1:30" x14ac:dyDescent="0.2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</row>
    <row r="18" spans="1:30" ht="12" customHeight="1" x14ac:dyDescent="0.25">
      <c r="A18" s="16"/>
      <c r="B18" s="16"/>
      <c r="C18" s="16"/>
      <c r="D18" s="16"/>
      <c r="E18" s="16"/>
      <c r="F18" s="17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/>
      <c r="AB18"/>
      <c r="AC18"/>
    </row>
    <row r="19" spans="1:30" ht="15.75" x14ac:dyDescent="0.25">
      <c r="A19" s="19"/>
    </row>
  </sheetData>
  <mergeCells count="19">
    <mergeCell ref="A3:AD3"/>
    <mergeCell ref="A6:B6"/>
    <mergeCell ref="C6:AD6"/>
    <mergeCell ref="A7:B7"/>
    <mergeCell ref="C7:AD7"/>
    <mergeCell ref="A8:AD8"/>
    <mergeCell ref="A9:AD9"/>
    <mergeCell ref="AC10:AC11"/>
    <mergeCell ref="F10:F11"/>
    <mergeCell ref="E10:E11"/>
    <mergeCell ref="A10:A11"/>
    <mergeCell ref="D10:D11"/>
    <mergeCell ref="B10:C11"/>
    <mergeCell ref="A17:AD17"/>
    <mergeCell ref="A16:AD16"/>
    <mergeCell ref="B12:C12"/>
    <mergeCell ref="A13:F13"/>
    <mergeCell ref="A15:AD15"/>
    <mergeCell ref="A14:B14"/>
  </mergeCells>
  <pageMargins left="0.23622046411037401" right="0.23622046411037401" top="1.0236220359802199" bottom="0.19685038924217199" header="0.51181101799011197" footer="0.51181101799011197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ОТиЗ</dc:creator>
  <cp:lastModifiedBy>kontract</cp:lastModifiedBy>
  <dcterms:created xsi:type="dcterms:W3CDTF">2025-08-04T07:59:11Z</dcterms:created>
  <dcterms:modified xsi:type="dcterms:W3CDTF">2026-06-03T09:35:45Z</dcterms:modified>
</cp:coreProperties>
</file>