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9" i="1" l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30" i="1" s="1"/>
  <c r="C31" i="1" s="1"/>
</calcChain>
</file>

<file path=xl/sharedStrings.xml><?xml version="1.0" encoding="utf-8"?>
<sst xmlns="http://schemas.openxmlformats.org/spreadsheetml/2006/main" count="125" uniqueCount="66">
  <si>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</si>
  <si>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Используемый метод определения НМЦК
с обоснованием:</t>
  </si>
  <si>
    <r>
      <rPr>
        <sz val="11"/>
        <color rgb="FFFF0000"/>
        <rFont val="Times New Roman"/>
        <family val="1"/>
        <charset val="204"/>
      </rPr>
      <t xml:space="preserve">Начальная максимальная цена рассчитана в соответствии с ч.12 ст. 22 Федерального закона от 05.04.2013 №44-ФЗ иным методом (по коммерческому предложению одного  поставщика).
Обоснование невозможности применения методов определения начальной максимальной цены согласно ч.1 ст. 22 Федерального закона от 05.04.2013 №44-ФЗ:
1) метод сопоставимых рыночных цен невозможно использовать из-за отсутствия в месте </t>
    </r>
    <r>
      <rPr>
        <sz val="11"/>
        <color rgb="FF000000"/>
        <rFont val="Times New Roman"/>
        <family val="1"/>
        <charset val="204"/>
      </rPr>
      <t xml:space="preserve">поставки товара/оказания услуг </t>
    </r>
    <r>
      <rPr>
        <sz val="11"/>
        <color rgb="FFFF0000"/>
        <rFont val="Times New Roman"/>
        <family val="1"/>
        <charset val="204"/>
      </rPr>
      <t xml:space="preserve">иных поставщиков. В открытых источниках сведения о ценах на </t>
    </r>
    <r>
      <rPr>
        <sz val="11"/>
        <color rgb="FF000000"/>
        <rFont val="Times New Roman"/>
        <family val="1"/>
        <charset val="204"/>
      </rPr>
      <t xml:space="preserve">данный товар/услуги </t>
    </r>
    <r>
      <rPr>
        <sz val="11"/>
        <color rgb="FFFF0000"/>
        <rFont val="Times New Roman"/>
        <family val="1"/>
        <charset val="204"/>
      </rPr>
      <t xml:space="preserve">в месте </t>
    </r>
    <r>
      <rPr>
        <sz val="11"/>
        <color rgb="FF000000"/>
        <rFont val="Times New Roman"/>
        <family val="1"/>
        <charset val="204"/>
      </rPr>
      <t xml:space="preserve">поставки товара/оказания услуг </t>
    </r>
    <r>
      <rPr>
        <sz val="11"/>
        <color rgb="FFFF0000"/>
        <rFont val="Times New Roman"/>
        <family val="1"/>
        <charset val="204"/>
      </rPr>
      <t xml:space="preserve">отсутствуют. На запрос ценовых предложений на поставку </t>
    </r>
    <r>
      <rPr>
        <sz val="11"/>
        <color rgb="FF000000"/>
        <rFont val="Times New Roman"/>
        <family val="1"/>
        <charset val="204"/>
      </rPr>
      <t xml:space="preserve">товара/оказание услуг </t>
    </r>
    <r>
      <rPr>
        <sz val="11"/>
        <color rgb="FFFF0000"/>
        <rFont val="Times New Roman"/>
        <family val="1"/>
        <charset val="204"/>
      </rPr>
      <t xml:space="preserve">в месте </t>
    </r>
    <r>
      <rPr>
        <sz val="11"/>
        <color rgb="FF000000"/>
        <rFont val="Times New Roman"/>
        <family val="1"/>
        <charset val="204"/>
      </rPr>
      <t>поставки товара/оказания услуг был получен один ответ. На запрос цен в ЕИС № 0319100037526000107 от 25.06.2026 г. предложений так же не поступило;
2) нормативный метод невозможно использовать, так как на поставку товара/оказание услуг не предусмотрено установление предельной цены;
3) тарифный метод невозможно использовать, так как цены на поставку товара/оказание услуг в месте поставки товара/оказания услуг не подлежат государственному регулированию и не установлены муниципальным правовым актом;
4) проектно-сметный метод не применяется, так как предметом закупки не являются строительство, реконструкция, капитальный ремонт, снос объекта капитального строительства, проведение работ по сохранению объектов культурного наследия (памятников истории и культуры) народов Российской Федерации, а также текущий ремонт зданий, строений, сооружений, помещений;
5) затратный метод невозможно использовать, так как ФГБУ «Среднесибирское УГМС» не имеет возможности рассчитать сумму произведенных затрат на производство, транспортировку, хранение, страхование, определение прибыли по поставке товара/оказанию услуг.</t>
    </r>
  </si>
  <si>
    <t>РАСЧЕТ НМЦК</t>
  </si>
  <si>
    <t>Расчет НМЦК произведен по формуле:
V - количество (объем) закупаемого товара, работы, услуги;
Цi - цена единицытовара, работы, услуги</t>
  </si>
  <si>
    <t>№</t>
  </si>
  <si>
    <t>Наименование товара, работы, услуги</t>
  </si>
  <si>
    <t>ОКПД2/КТРУ</t>
  </si>
  <si>
    <t>Единица измерения</t>
  </si>
  <si>
    <t>Количество</t>
  </si>
  <si>
    <t>Предложение 1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</si>
  <si>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</si>
  <si>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</si>
  <si>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</si>
  <si>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</si>
  <si>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</si>
  <si>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</si>
  <si>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</si>
  <si>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</si>
  <si>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</si>
  <si>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</si>
  <si>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</si>
  <si>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</si>
  <si>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</si>
  <si>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</si>
  <si>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</si>
  <si>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</si>
  <si>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</si>
  <si>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</si>
  <si>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</si>
  <si>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Итого по позиции</t>
  </si>
  <si>
    <t>Цена (руб.)</t>
  </si>
  <si>
    <t>Курьерские услуги по доставке приборов и оборудования: г. Красноярск - г. Санкт-Петербург, габариты 66*54*28 см, вес 10 кг</t>
  </si>
  <si>
    <t>53.20.11.190</t>
  </si>
  <si>
    <t>Курьерские услуги по доставке приборов и оборудования: г. Санкт-Петербург- г. Красноярск, габариты 66*54*28 см, вес 10 кг</t>
  </si>
  <si>
    <t>Курьерские услуги по доставке приборов и оборудования: г. Санкт-Петербург — г. Красноярск, габариты 67*55*23 см, вес 8 кг</t>
  </si>
  <si>
    <t>Курьерские услуги по доставке приборов и оборудования: г. Красноярск - г. Санкт-Петербург,  габариты 66*55*23 см, вес 12 кг</t>
  </si>
  <si>
    <t>Курьерские услуги по доставке приборов и оборудования: г. Санкт-Петербург-г. Красноярск,  габариты 66*55*23 см, вес 12 кг</t>
  </si>
  <si>
    <t>Курьерские услуги по доставке приборов и оборудования: г. Красноярск -г. Санкт-Петербург, габариты 57*53*32 см, вес 19 кг</t>
  </si>
  <si>
    <t>Курьерские услуги по доставке приборов и оборудования: г. Санкт-Петербург — г. Красноярск, габариты 57*53*32 см, вес 19 кг</t>
  </si>
  <si>
    <t>Курьерские услуги по доставке приборов и оборудования: г. Красноярск - г. Санкт-Петербург, габариты 55*40*40 см, вес 18 кг                             насос 33*31*24 см, 7 кг</t>
  </si>
  <si>
    <t>Курьерские услуги по доставке приборов и оборудования: г. Санкт-Петербург - г. Красноярск, габариты 55*40*40 см, вес 18 кг                             насос 33*31*24 см, 7 кг</t>
  </si>
  <si>
    <t>Курьерские услуги по доставке приборов и оборудования:  г. Красноярск- г. Санкт-Петербург, габариты 66*55*28 см, вес 6 кг</t>
  </si>
  <si>
    <t>Курьерские услуги по доставке приборов и оборудования: г. Санкт-Петербург — г. Красноярск, габариты 66*55*28 см, вес 6 кг</t>
  </si>
  <si>
    <t xml:space="preserve">Курьерские услуги по доставке приборов и оборудования: г. Красноярск - г. Санкт-Петербург    габариты 45*18*19 см (3 шт. корп.), вес 2 кг        габариты 30*19*19 см (2 шт. кор.), вес 2 кг         габариты 31*20*30 см   (1 шт. корп.), вес 2кг      габариты 33*20*22 см (1 шт. корп.), вес 2 кг                </t>
  </si>
  <si>
    <t xml:space="preserve">Курьерские услуги по доставке приборов и оборудования:  г. Санкт-Петербург- г. Красноярск    габариты 45*18*19 см (3 шт. корп.), вес 2 кг        габариты 30*19*19 см (2 шт. кор.), вес 2 кг         габариты 31*20*30 см   (1 шт. корп.), вес 2кг      габариты 33*20*22 см (1 шт. корп.), вес 2 кг                </t>
  </si>
  <si>
    <t>Курьерские услуги по доставке приборов и оборудования:г. Красноярск - г. Санкт-Петербург, габариты 40*23*27 см, вес 1,5 кг</t>
  </si>
  <si>
    <t>Курьерские услуги по доставке приборов и оборудования: г. Санкт-Петербург- г. Красноярск, габариты 40*23*27 см, вес 1,5 кг</t>
  </si>
  <si>
    <t>Курьерские услуги по доставке приборов и оборудования: г. Красноярск — г. Нижний Новгород, габариты 64*57*33 см, вес 35 кг</t>
  </si>
  <si>
    <t>Курьерские услуги по доставке приборов и оборудования: г. Нижний Новгород — г. Красноярск, габариты 64*57*33 см, вес 35 кг</t>
  </si>
  <si>
    <t>Курьерские услуги по доставке приборов и оборудования: г. Лесосибирск — г. Красноярск габариты 32*50*22 см, вес 2 кг</t>
  </si>
  <si>
    <t>Курьерские услуги по доставке приборов и оборудования:  г. Красноярск- г. Лесосибирск    габариты 32*50*22 см, вес 2 кг</t>
  </si>
  <si>
    <t>Курьерские услуги по доставке приборов и оборудования: г. Ачинск — г. Красноярск габариты 32*50*22 см, вес 2 кг</t>
  </si>
  <si>
    <t>Курьерские услуги по доставке приборов и оборудования:  г. Красноярск- г. Ачинск   габариты 32*50*22 см, вес 2 кг</t>
  </si>
  <si>
    <t>Итого: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</si>
  <si>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</si>
  <si>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</si>
  <si>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</si>
  <si>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</si>
  <si>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Начальник ООМОС</t>
  </si>
  <si>
    <t>Михалькова И.В.</t>
  </si>
  <si>
    <t>(должность)</t>
  </si>
  <si>
    <t>(подпись)</t>
  </si>
  <si>
    <t>(ФИО)</t>
  </si>
  <si>
    <t>усл. ед</t>
  </si>
  <si>
    <t>Курьерские услуги по доставке приборов и оборудования:г. Красноярск- г. Санкт-Петербург, габариты 67*55*23 см, вес 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</si>
</sst>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dd/mm/yy"/>
  </numFmts>
  <fonts count="11" x14ac:knownFonts="1"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3" fillId="0" borderId="3" xfId="0" applyFont="1" applyBorder="1" applyAlignment="1" applyProtection="1">
      <alignment horizontal="left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Border="1" applyAlignment="1" applyProtection="1"/>
    <xf numFmtId="0" fontId="0" fillId="0" borderId="0" xfId="0" applyAlignment="1" applyProtection="1"/>
    <xf numFmtId="0" fontId="2" fillId="0" borderId="0" xfId="0" applyFont="1" applyAlignment="1" applyProtection="1"/>
    <xf numFmtId="0" fontId="3" fillId="0" borderId="1" xfId="0" applyFont="1" applyBorder="1" applyAlignment="1" applyProtection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vertical="top" wrapText="1"/>
    </xf>
    <xf numFmtId="0" fontId="7" fillId="2" borderId="1" xfId="1" applyFont="1" applyFill="1" applyBorder="1" applyAlignment="1" applyProtection="1">
      <alignment horizontal="left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2" fontId="3" fillId="0" borderId="1" xfId="0" applyNumberFormat="1" applyFont="1" applyBorder="1" applyAlignment="1" applyProtection="1">
      <alignment horizontal="center"/>
    </xf>
    <xf numFmtId="164" fontId="3" fillId="0" borderId="3" xfId="0" applyNumberFormat="1" applyFont="1" applyBorder="1" applyAlignment="1" applyProtection="1">
      <alignment horizontal="center"/>
    </xf>
    <xf numFmtId="4" fontId="3" fillId="0" borderId="8" xfId="0" applyNumberFormat="1" applyFont="1" applyBorder="1" applyAlignment="1" applyProtection="1">
      <alignment horizontal="left"/>
    </xf>
    <xf numFmtId="0" fontId="3" fillId="0" borderId="8" xfId="0" applyFont="1" applyBorder="1" applyAlignment="1" applyProtection="1"/>
    <xf numFmtId="2" fontId="3" fillId="0" borderId="8" xfId="0" applyNumberFormat="1" applyFont="1" applyBorder="1" applyAlignment="1" applyProtection="1"/>
    <xf numFmtId="0" fontId="3" fillId="0" borderId="4" xfId="0" applyFont="1" applyBorder="1" applyAlignment="1" applyProtection="1"/>
    <xf numFmtId="165" fontId="3" fillId="0" borderId="3" xfId="0" applyNumberFormat="1" applyFont="1" applyBorder="1" applyAlignment="1" applyProtection="1"/>
    <xf numFmtId="0" fontId="3" fillId="0" borderId="3" xfId="0" applyFont="1" applyBorder="1" applyAlignment="1" applyProtection="1"/>
    <xf numFmtId="0" fontId="2" fillId="0" borderId="0" xfId="0" applyFont="1" applyBorder="1" applyAlignment="1" applyProtection="1"/>
    <xf numFmtId="0" fontId="9" fillId="0" borderId="0" xfId="0" applyFont="1" applyBorder="1" applyAlignment="1" applyProtection="1">
      <alignment horizontal="center"/>
    </xf>
  </cellXfs>
  <cellStyles count="2">
    <cellStyle name="Excel Built-in Explanatory Tex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315360</xdr:colOff>
      <xdr:row>4</xdr:row>
      <xdr:rowOff>199440</xdr:rowOff>
    </xdr:from>
    <xdr:to>
      <xdr:col>1</xdr:col>
      <xdr:colOff>1114920</xdr:colOff>
      <xdr:row>4</xdr:row>
      <xdr:rowOff>619200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5360" y="4469760"/>
          <a:ext cx="1328400" cy="419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23</xdr:col>
      <xdr:colOff>369000</xdr:colOff>
      <xdr:row>5</xdr:row>
      <xdr:rowOff>376920</xdr:rowOff>
    </xdr:from>
    <xdr:to>
      <xdr:col>24</xdr:col>
      <xdr:colOff>95760</xdr:colOff>
      <xdr:row>6</xdr:row>
      <xdr:rowOff>428760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7950240" y="5895000"/>
          <a:ext cx="1173960" cy="433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24</xdr:col>
      <xdr:colOff>425160</xdr:colOff>
      <xdr:row>5</xdr:row>
      <xdr:rowOff>357480</xdr:rowOff>
    </xdr:from>
    <xdr:to>
      <xdr:col>25</xdr:col>
      <xdr:colOff>95040</xdr:colOff>
      <xdr:row>6</xdr:row>
      <xdr:rowOff>390600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3"/>
        <a:stretch/>
      </xdr:blipFill>
      <xdr:spPr>
        <a:xfrm>
          <a:off x="9453600" y="5875560"/>
          <a:ext cx="1300680" cy="414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4"/>
  <sheetViews>
    <sheetView tabSelected="1" view="pageBreakPreview" topLeftCell="A7" zoomScaleNormal="100" workbookViewId="0">
      <selection activeCell="X12" sqref="X12"/>
    </sheetView>
  </sheetViews>
  <sheetFormatPr defaultColWidth="8.5703125" defaultRowHeight="15" x14ac:dyDescent="0.25"/>
  <cols>
    <col min="1" max="1" width="6.5703125" style="10" customWidth="1"/>
    <col min="2" max="2" width="36.5703125" style="10" customWidth="1"/>
    <col min="3" max="3" width="13" style="10" customWidth="1"/>
    <col min="4" max="4" width="10.140625" style="10" customWidth="1"/>
    <col min="5" max="5" width="9" style="10" customWidth="1"/>
    <col min="6" max="6" width="19.42578125" style="10" customWidth="1"/>
    <col min="7" max="23" width="10.140625" style="10" hidden="1" customWidth="1"/>
    <col min="24" max="24" width="18.140625" style="10" customWidth="1"/>
    <col min="25" max="25" width="20.42578125" style="10" customWidth="1"/>
    <col min="26" max="26" width="24.7109375" style="10" customWidth="1"/>
    <col min="27" max="1020" width="7.7109375" style="10" customWidth="1"/>
    <col min="1021" max="1022" width="8.28515625" style="11" customWidth="1"/>
    <col min="1023" max="1025" width="7.5703125" style="10" customWidth="1"/>
  </cols>
  <sheetData>
    <row r="1" spans="1:27" ht="4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1"/>
    </row>
    <row r="2" spans="1:27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1"/>
    </row>
    <row r="3" spans="1:27" ht="246.95" customHeight="1" x14ac:dyDescent="0.25">
      <c r="A3" s="8" t="s">
        <v>1</v>
      </c>
      <c r="B3" s="8"/>
      <c r="C3" s="7" t="s">
        <v>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11"/>
    </row>
    <row r="4" spans="1:27" ht="26.2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1"/>
    </row>
    <row r="5" spans="1:27" ht="98.25" customHeight="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11"/>
    </row>
    <row r="6" spans="1:27" ht="30" customHeight="1" x14ac:dyDescent="0.25">
      <c r="A6" s="4" t="s">
        <v>5</v>
      </c>
      <c r="B6" s="4" t="s">
        <v>6</v>
      </c>
      <c r="C6" s="3" t="s">
        <v>7</v>
      </c>
      <c r="D6" s="4" t="s">
        <v>8</v>
      </c>
      <c r="E6" s="2" t="s">
        <v>9</v>
      </c>
      <c r="F6" s="14" t="s">
        <v>10</v>
      </c>
      <c r="G6" s="15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22</v>
      </c>
      <c r="S6" s="14" t="s">
        <v>23</v>
      </c>
      <c r="T6" s="14" t="s">
        <v>24</v>
      </c>
      <c r="U6" s="14" t="s">
        <v>25</v>
      </c>
      <c r="V6" s="14" t="s">
        <v>26</v>
      </c>
      <c r="W6" s="14" t="s">
        <v>27</v>
      </c>
      <c r="X6" s="16" t="s">
        <v>28</v>
      </c>
      <c r="Y6" s="16" t="s">
        <v>29</v>
      </c>
      <c r="Z6" s="3" t="s">
        <v>30</v>
      </c>
      <c r="AA6" s="11"/>
    </row>
    <row r="7" spans="1:27" ht="45" customHeight="1" x14ac:dyDescent="0.25">
      <c r="A7" s="4"/>
      <c r="B7" s="4"/>
      <c r="C7" s="3"/>
      <c r="D7" s="4"/>
      <c r="E7" s="2"/>
      <c r="F7" s="14" t="s">
        <v>31</v>
      </c>
      <c r="G7" s="15" t="s">
        <v>31</v>
      </c>
      <c r="H7" s="14" t="s">
        <v>31</v>
      </c>
      <c r="I7" s="14" t="s">
        <v>31</v>
      </c>
      <c r="J7" s="14" t="s">
        <v>31</v>
      </c>
      <c r="K7" s="14" t="s">
        <v>31</v>
      </c>
      <c r="L7" s="14" t="s">
        <v>31</v>
      </c>
      <c r="M7" s="14" t="s">
        <v>31</v>
      </c>
      <c r="N7" s="14" t="s">
        <v>31</v>
      </c>
      <c r="O7" s="14" t="s">
        <v>31</v>
      </c>
      <c r="P7" s="14" t="s">
        <v>31</v>
      </c>
      <c r="Q7" s="14" t="s">
        <v>31</v>
      </c>
      <c r="R7" s="14" t="s">
        <v>31</v>
      </c>
      <c r="S7" s="14" t="s">
        <v>31</v>
      </c>
      <c r="T7" s="14" t="s">
        <v>31</v>
      </c>
      <c r="U7" s="14" t="s">
        <v>31</v>
      </c>
      <c r="V7" s="14" t="s">
        <v>31</v>
      </c>
      <c r="W7" s="14" t="s">
        <v>31</v>
      </c>
      <c r="X7" s="17"/>
      <c r="Y7" s="17"/>
      <c r="Z7" s="3"/>
      <c r="AA7" s="11"/>
    </row>
    <row r="8" spans="1:27" ht="45" customHeight="1" x14ac:dyDescent="0.25">
      <c r="A8" s="13">
        <v>1</v>
      </c>
      <c r="B8" s="18" t="s">
        <v>32</v>
      </c>
      <c r="C8" s="19" t="s">
        <v>33</v>
      </c>
      <c r="D8" s="20" t="s">
        <v>64</v>
      </c>
      <c r="E8" s="21">
        <v>1</v>
      </c>
      <c r="F8" s="22">
        <v>13246.07</v>
      </c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7"/>
      <c r="Y8" s="17"/>
      <c r="Z8" s="14">
        <f t="shared" ref="Z8:Z29" si="0">ROUND(E8*F8,2)</f>
        <v>13246.07</v>
      </c>
      <c r="AA8" s="11"/>
    </row>
    <row r="9" spans="1:27" ht="45" customHeight="1" x14ac:dyDescent="0.25">
      <c r="A9" s="13">
        <v>2</v>
      </c>
      <c r="B9" s="18" t="s">
        <v>34</v>
      </c>
      <c r="C9" s="19" t="s">
        <v>33</v>
      </c>
      <c r="D9" s="20" t="s">
        <v>64</v>
      </c>
      <c r="E9" s="21">
        <v>1</v>
      </c>
      <c r="F9" s="22">
        <v>13839.92</v>
      </c>
      <c r="G9" s="15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7"/>
      <c r="Y9" s="17"/>
      <c r="Z9" s="14">
        <f t="shared" si="0"/>
        <v>13839.92</v>
      </c>
      <c r="AA9" s="11"/>
    </row>
    <row r="10" spans="1:27" ht="45" customHeight="1" x14ac:dyDescent="0.25">
      <c r="A10" s="13">
        <v>3</v>
      </c>
      <c r="B10" s="18" t="s">
        <v>65</v>
      </c>
      <c r="C10" s="19" t="s">
        <v>33</v>
      </c>
      <c r="D10" s="20" t="s">
        <v>64</v>
      </c>
      <c r="E10" s="21">
        <v>1</v>
      </c>
      <c r="F10" s="22">
        <v>11009.77</v>
      </c>
      <c r="G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7"/>
      <c r="Y10" s="17"/>
      <c r="Z10" s="14">
        <f t="shared" si="0"/>
        <v>11009.77</v>
      </c>
      <c r="AA10" s="11"/>
    </row>
    <row r="11" spans="1:27" ht="45" customHeight="1" x14ac:dyDescent="0.25">
      <c r="A11" s="13">
        <v>4</v>
      </c>
      <c r="B11" s="18" t="s">
        <v>35</v>
      </c>
      <c r="C11" s="19" t="s">
        <v>33</v>
      </c>
      <c r="D11" s="20" t="s">
        <v>64</v>
      </c>
      <c r="E11" s="21">
        <v>1</v>
      </c>
      <c r="F11" s="22">
        <v>11571.52</v>
      </c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7"/>
      <c r="Y11" s="17"/>
      <c r="Z11" s="14">
        <f t="shared" si="0"/>
        <v>11571.52</v>
      </c>
      <c r="AA11" s="11"/>
    </row>
    <row r="12" spans="1:27" ht="45" customHeight="1" x14ac:dyDescent="0.25">
      <c r="A12" s="13">
        <v>5</v>
      </c>
      <c r="B12" s="18" t="s">
        <v>36</v>
      </c>
      <c r="C12" s="19" t="s">
        <v>33</v>
      </c>
      <c r="D12" s="20" t="s">
        <v>64</v>
      </c>
      <c r="E12" s="21">
        <v>1</v>
      </c>
      <c r="F12" s="22">
        <v>15190.26</v>
      </c>
      <c r="G12" s="1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7"/>
      <c r="Y12" s="17"/>
      <c r="Z12" s="14">
        <f t="shared" si="0"/>
        <v>15190.26</v>
      </c>
      <c r="AA12" s="11"/>
    </row>
    <row r="13" spans="1:27" ht="45" customHeight="1" x14ac:dyDescent="0.25">
      <c r="A13" s="13">
        <v>6</v>
      </c>
      <c r="B13" s="18" t="s">
        <v>37</v>
      </c>
      <c r="C13" s="19" t="s">
        <v>33</v>
      </c>
      <c r="D13" s="20" t="s">
        <v>64</v>
      </c>
      <c r="E13" s="21">
        <v>1</v>
      </c>
      <c r="F13" s="22">
        <v>15438.5</v>
      </c>
      <c r="G13" s="15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7"/>
      <c r="Y13" s="17"/>
      <c r="Z13" s="14">
        <f t="shared" si="0"/>
        <v>15438.5</v>
      </c>
      <c r="AA13" s="11"/>
    </row>
    <row r="14" spans="1:27" ht="45" customHeight="1" x14ac:dyDescent="0.25">
      <c r="A14" s="13">
        <v>7</v>
      </c>
      <c r="B14" s="18" t="s">
        <v>38</v>
      </c>
      <c r="C14" s="19" t="s">
        <v>33</v>
      </c>
      <c r="D14" s="20" t="s">
        <v>64</v>
      </c>
      <c r="E14" s="21">
        <v>1</v>
      </c>
      <c r="F14" s="22">
        <v>55347.360000000001</v>
      </c>
      <c r="G14" s="15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7"/>
      <c r="Y14" s="17"/>
      <c r="Z14" s="14">
        <f t="shared" si="0"/>
        <v>55347.360000000001</v>
      </c>
      <c r="AA14" s="11"/>
    </row>
    <row r="15" spans="1:27" ht="45" customHeight="1" x14ac:dyDescent="0.25">
      <c r="A15" s="13">
        <v>8</v>
      </c>
      <c r="B15" s="18" t="s">
        <v>39</v>
      </c>
      <c r="C15" s="19" t="s">
        <v>33</v>
      </c>
      <c r="D15" s="20" t="s">
        <v>64</v>
      </c>
      <c r="E15" s="21">
        <v>1</v>
      </c>
      <c r="F15" s="22">
        <v>56408.800000000003</v>
      </c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7"/>
      <c r="Y15" s="17"/>
      <c r="Z15" s="14">
        <f t="shared" si="0"/>
        <v>56408.800000000003</v>
      </c>
      <c r="AA15" s="11"/>
    </row>
    <row r="16" spans="1:27" ht="59.65" customHeight="1" x14ac:dyDescent="0.25">
      <c r="A16" s="13">
        <v>9</v>
      </c>
      <c r="B16" s="18" t="s">
        <v>40</v>
      </c>
      <c r="C16" s="19" t="s">
        <v>33</v>
      </c>
      <c r="D16" s="20" t="s">
        <v>64</v>
      </c>
      <c r="E16" s="21">
        <v>1</v>
      </c>
      <c r="F16" s="22">
        <v>15418.17</v>
      </c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7"/>
      <c r="Y16" s="17"/>
      <c r="Z16" s="14">
        <f t="shared" si="0"/>
        <v>15418.17</v>
      </c>
      <c r="AA16" s="11"/>
    </row>
    <row r="17" spans="1:27" ht="59.65" customHeight="1" x14ac:dyDescent="0.25">
      <c r="A17" s="13">
        <v>10</v>
      </c>
      <c r="B17" s="18" t="s">
        <v>41</v>
      </c>
      <c r="C17" s="19" t="s">
        <v>33</v>
      </c>
      <c r="D17" s="20" t="s">
        <v>64</v>
      </c>
      <c r="E17" s="21">
        <v>1</v>
      </c>
      <c r="F17" s="22">
        <v>16086.92</v>
      </c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7"/>
      <c r="Y17" s="17"/>
      <c r="Z17" s="14">
        <f t="shared" si="0"/>
        <v>16086.92</v>
      </c>
      <c r="AA17" s="11"/>
    </row>
    <row r="18" spans="1:27" ht="45" customHeight="1" x14ac:dyDescent="0.25">
      <c r="A18" s="23">
        <v>11</v>
      </c>
      <c r="B18" s="18" t="s">
        <v>42</v>
      </c>
      <c r="C18" s="19" t="s">
        <v>33</v>
      </c>
      <c r="D18" s="20" t="s">
        <v>64</v>
      </c>
      <c r="E18" s="21">
        <v>1</v>
      </c>
      <c r="F18" s="22">
        <v>9554.57</v>
      </c>
      <c r="G18" s="15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7"/>
      <c r="Y18" s="17"/>
      <c r="Z18" s="14">
        <f t="shared" si="0"/>
        <v>9554.57</v>
      </c>
      <c r="AA18" s="11"/>
    </row>
    <row r="19" spans="1:27" ht="45" customHeight="1" x14ac:dyDescent="0.25">
      <c r="A19" s="23">
        <v>12</v>
      </c>
      <c r="B19" s="18" t="s">
        <v>43</v>
      </c>
      <c r="C19" s="19" t="s">
        <v>33</v>
      </c>
      <c r="D19" s="20" t="s">
        <v>64</v>
      </c>
      <c r="E19" s="21">
        <v>1</v>
      </c>
      <c r="F19" s="22">
        <v>10052.120000000001</v>
      </c>
      <c r="G19" s="15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7"/>
      <c r="Y19" s="17"/>
      <c r="Z19" s="14">
        <f t="shared" si="0"/>
        <v>10052.120000000001</v>
      </c>
      <c r="AA19" s="11"/>
    </row>
    <row r="20" spans="1:27" ht="91.7" customHeight="1" x14ac:dyDescent="0.25">
      <c r="A20" s="23">
        <v>13</v>
      </c>
      <c r="B20" s="18" t="s">
        <v>44</v>
      </c>
      <c r="C20" s="19" t="s">
        <v>33</v>
      </c>
      <c r="D20" s="20" t="s">
        <v>64</v>
      </c>
      <c r="E20" s="21">
        <v>1</v>
      </c>
      <c r="F20" s="22">
        <v>27540.2</v>
      </c>
      <c r="G20" s="15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7"/>
      <c r="Y20" s="17"/>
      <c r="Z20" s="14">
        <f t="shared" si="0"/>
        <v>27540.2</v>
      </c>
      <c r="AA20" s="11"/>
    </row>
    <row r="21" spans="1:27" ht="91.7" customHeight="1" x14ac:dyDescent="0.25">
      <c r="A21" s="23">
        <v>14</v>
      </c>
      <c r="B21" s="18" t="s">
        <v>45</v>
      </c>
      <c r="C21" s="19" t="s">
        <v>33</v>
      </c>
      <c r="D21" s="20" t="s">
        <v>64</v>
      </c>
      <c r="E21" s="21">
        <v>1</v>
      </c>
      <c r="F21" s="22">
        <v>27933.96</v>
      </c>
      <c r="G21" s="15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7"/>
      <c r="Y21" s="17"/>
      <c r="Z21" s="14">
        <f t="shared" si="0"/>
        <v>27933.96</v>
      </c>
      <c r="AA21" s="11"/>
    </row>
    <row r="22" spans="1:27" ht="45" customHeight="1" x14ac:dyDescent="0.25">
      <c r="A22" s="23">
        <v>15</v>
      </c>
      <c r="B22" s="18" t="s">
        <v>46</v>
      </c>
      <c r="C22" s="19" t="s">
        <v>33</v>
      </c>
      <c r="D22" s="20" t="s">
        <v>64</v>
      </c>
      <c r="E22" s="21">
        <v>1</v>
      </c>
      <c r="F22" s="22">
        <v>6002.17</v>
      </c>
      <c r="G22" s="15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7"/>
      <c r="Y22" s="17"/>
      <c r="Z22" s="14">
        <f t="shared" si="0"/>
        <v>6002.17</v>
      </c>
      <c r="AA22" s="11"/>
    </row>
    <row r="23" spans="1:27" ht="45" customHeight="1" x14ac:dyDescent="0.25">
      <c r="A23" s="23">
        <v>16</v>
      </c>
      <c r="B23" s="18" t="s">
        <v>47</v>
      </c>
      <c r="C23" s="19" t="s">
        <v>33</v>
      </c>
      <c r="D23" s="20" t="s">
        <v>64</v>
      </c>
      <c r="E23" s="21">
        <v>1</v>
      </c>
      <c r="F23" s="22">
        <v>6360.62</v>
      </c>
      <c r="G23" s="15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7"/>
      <c r="Y23" s="17"/>
      <c r="Z23" s="14">
        <f t="shared" si="0"/>
        <v>6360.62</v>
      </c>
      <c r="AA23" s="11"/>
    </row>
    <row r="24" spans="1:27" ht="45" customHeight="1" x14ac:dyDescent="0.25">
      <c r="A24" s="13">
        <v>17</v>
      </c>
      <c r="B24" s="18" t="s">
        <v>48</v>
      </c>
      <c r="C24" s="19" t="s">
        <v>33</v>
      </c>
      <c r="D24" s="20" t="s">
        <v>64</v>
      </c>
      <c r="E24" s="21">
        <v>1</v>
      </c>
      <c r="F24" s="22">
        <v>13658.02</v>
      </c>
      <c r="G24" s="15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7"/>
      <c r="Y24" s="17"/>
      <c r="Z24" s="14">
        <f t="shared" si="0"/>
        <v>13658.02</v>
      </c>
      <c r="AA24" s="11"/>
    </row>
    <row r="25" spans="1:27" ht="45" customHeight="1" x14ac:dyDescent="0.25">
      <c r="A25" s="13">
        <v>18</v>
      </c>
      <c r="B25" s="18" t="s">
        <v>49</v>
      </c>
      <c r="C25" s="19" t="s">
        <v>33</v>
      </c>
      <c r="D25" s="20" t="s">
        <v>64</v>
      </c>
      <c r="E25" s="21">
        <v>1</v>
      </c>
      <c r="F25" s="22">
        <v>13695.47</v>
      </c>
      <c r="G25" s="15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7"/>
      <c r="Y25" s="17"/>
      <c r="Z25" s="14">
        <f t="shared" si="0"/>
        <v>13695.47</v>
      </c>
      <c r="AA25" s="11"/>
    </row>
    <row r="26" spans="1:27" ht="45" customHeight="1" x14ac:dyDescent="0.25">
      <c r="A26" s="13">
        <v>19</v>
      </c>
      <c r="B26" s="18" t="s">
        <v>50</v>
      </c>
      <c r="C26" s="19" t="s">
        <v>33</v>
      </c>
      <c r="D26" s="20" t="s">
        <v>64</v>
      </c>
      <c r="E26" s="21">
        <v>1</v>
      </c>
      <c r="F26" s="22">
        <v>5199.67</v>
      </c>
      <c r="G26" s="15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7"/>
      <c r="Y26" s="17"/>
      <c r="Z26" s="14">
        <f t="shared" si="0"/>
        <v>5199.67</v>
      </c>
      <c r="AA26" s="11"/>
    </row>
    <row r="27" spans="1:27" ht="45" customHeight="1" x14ac:dyDescent="0.25">
      <c r="A27" s="13">
        <v>20</v>
      </c>
      <c r="B27" s="18" t="s">
        <v>51</v>
      </c>
      <c r="C27" s="19" t="s">
        <v>33</v>
      </c>
      <c r="D27" s="20" t="s">
        <v>64</v>
      </c>
      <c r="E27" s="21">
        <v>1</v>
      </c>
      <c r="F27" s="22">
        <v>5199.67</v>
      </c>
      <c r="G27" s="15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7"/>
      <c r="Y27" s="17"/>
      <c r="Z27" s="14">
        <f t="shared" si="0"/>
        <v>5199.67</v>
      </c>
      <c r="AA27" s="11"/>
    </row>
    <row r="28" spans="1:27" ht="45" customHeight="1" x14ac:dyDescent="0.25">
      <c r="A28" s="13">
        <v>21</v>
      </c>
      <c r="B28" s="18" t="s">
        <v>52</v>
      </c>
      <c r="C28" s="19" t="s">
        <v>33</v>
      </c>
      <c r="D28" s="20" t="s">
        <v>64</v>
      </c>
      <c r="E28" s="21">
        <v>1</v>
      </c>
      <c r="F28" s="14">
        <v>4365.07</v>
      </c>
      <c r="G28" s="15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7"/>
      <c r="Y28" s="17"/>
      <c r="Z28" s="14">
        <f t="shared" si="0"/>
        <v>4365.07</v>
      </c>
      <c r="AA28" s="11"/>
    </row>
    <row r="29" spans="1:27" ht="45" customHeight="1" x14ac:dyDescent="0.25">
      <c r="A29" s="13">
        <v>22</v>
      </c>
      <c r="B29" s="18" t="s">
        <v>53</v>
      </c>
      <c r="C29" s="19" t="s">
        <v>33</v>
      </c>
      <c r="D29" s="20" t="s">
        <v>64</v>
      </c>
      <c r="E29" s="21">
        <v>1</v>
      </c>
      <c r="F29" s="14">
        <v>4365.07</v>
      </c>
      <c r="G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7"/>
      <c r="Y29" s="17"/>
      <c r="Z29" s="14">
        <f t="shared" si="0"/>
        <v>4365.07</v>
      </c>
      <c r="AA29" s="11"/>
    </row>
    <row r="30" spans="1:27" x14ac:dyDescent="0.25">
      <c r="A30" s="24"/>
      <c r="B30" s="24"/>
      <c r="C30" s="24"/>
      <c r="D30" s="24"/>
      <c r="E30" s="12"/>
      <c r="F30" s="25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 t="s">
        <v>54</v>
      </c>
      <c r="Z30" s="14">
        <f>SUM(Z8:Z29)</f>
        <v>357483.9</v>
      </c>
    </row>
    <row r="31" spans="1:27" x14ac:dyDescent="0.25">
      <c r="A31" s="1" t="s">
        <v>55</v>
      </c>
      <c r="B31" s="1"/>
      <c r="C31" s="27">
        <f>$Z$30</f>
        <v>357483.9</v>
      </c>
      <c r="D31" s="28" t="s">
        <v>56</v>
      </c>
      <c r="E31" s="29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1"/>
    </row>
    <row r="32" spans="1:27" x14ac:dyDescent="0.25">
      <c r="A32" s="1" t="s">
        <v>57</v>
      </c>
      <c r="B32" s="1"/>
      <c r="C32" s="32">
        <v>46225</v>
      </c>
      <c r="D32" s="29"/>
      <c r="E32" s="29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</row>
    <row r="33" spans="1:26" ht="29.25" customHeight="1" x14ac:dyDescent="0.25">
      <c r="A33" s="1" t="s">
        <v>58</v>
      </c>
      <c r="B33" s="1"/>
      <c r="C33" s="33" t="s">
        <v>59</v>
      </c>
      <c r="D33" s="29"/>
      <c r="E33" s="29" t="s">
        <v>60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1"/>
    </row>
    <row r="34" spans="1:26" x14ac:dyDescent="0.25">
      <c r="A34" s="34"/>
      <c r="C34" s="35" t="s">
        <v>61</v>
      </c>
      <c r="D34" s="35" t="s">
        <v>62</v>
      </c>
      <c r="E34" s="35" t="s">
        <v>63</v>
      </c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</sheetData>
  <mergeCells count="14">
    <mergeCell ref="Z6:Z7"/>
    <mergeCell ref="A31:B31"/>
    <mergeCell ref="A32:B32"/>
    <mergeCell ref="A33:B33"/>
    <mergeCell ref="A6:A7"/>
    <mergeCell ref="B6:B7"/>
    <mergeCell ref="C6:C7"/>
    <mergeCell ref="D6:D7"/>
    <mergeCell ref="E6:E7"/>
    <mergeCell ref="A1:Z1"/>
    <mergeCell ref="A3:B3"/>
    <mergeCell ref="C3:Z3"/>
    <mergeCell ref="A4:Z4"/>
    <mergeCell ref="A5:Z5"/>
  </mergeCells>
  <pageMargins left="0.39374999999999999" right="0.39374999999999999" top="0.39374999999999999" bottom="0.39374999999999999" header="0.511811023622047" footer="0.511811023622047"/>
  <pageSetup paperSize="9" scale="8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Мамотова Анна Александровна</cp:lastModifiedBy>
  <cp:revision>18</cp:revision>
  <dcterms:created xsi:type="dcterms:W3CDTF">2015-06-05T18:19:34Z</dcterms:created>
  <dcterms:modified xsi:type="dcterms:W3CDTF">2026-08-04T02:53:55Z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