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B257CC3-CB2B-4ECF-B075-812D5D0DEE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O11" i="1" l="1"/>
  <c r="P11" i="1"/>
  <c r="L11" i="1"/>
  <c r="L10" i="1" l="1"/>
  <c r="L12" i="1"/>
  <c r="P12" i="1"/>
  <c r="O12" i="1" s="1"/>
  <c r="P10" i="1"/>
  <c r="O10" i="1" s="1"/>
  <c r="P8" i="1" l="1"/>
  <c r="O8" i="1" s="1"/>
  <c r="P9" i="1"/>
  <c r="O9" i="1" s="1"/>
  <c r="L8" i="1"/>
  <c r="L9" i="1"/>
  <c r="O13" i="1" l="1"/>
</calcChain>
</file>

<file path=xl/sharedStrings.xml><?xml version="1.0" encoding="utf-8"?>
<sst xmlns="http://schemas.openxmlformats.org/spreadsheetml/2006/main" count="35" uniqueCount="33">
  <si>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</si>
  <si>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</si>
  <si>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</si>
  <si>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</si>
  <si>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</si>
  <si>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</si>
  <si>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</si>
  <si>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</si>
  <si>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</si>
  <si>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</si>
  <si>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</si>
  <si>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</si>
  <si>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</si>
  <si>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</si>
  <si>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</si>
  <si>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</si>
  <si>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</si>
  <si>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</si>
  <si>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</si>
  <si>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 xml:space="preserve">Ценовое предложение 4 вх № от _____ </t>
  </si>
  <si>
    <t>Ценовое предложение 5 вх № от _____</t>
  </si>
  <si>
    <t>Ценовое предложение 2 вх №</t>
  </si>
  <si>
    <t xml:space="preserve">Ценовое предложение 3 вх № </t>
  </si>
  <si>
    <t>кг</t>
  </si>
  <si>
    <t>упак</t>
  </si>
  <si>
    <t xml:space="preserve">Ценовое предложение 1 вх № 542-з от 11.06.26
</t>
  </si>
  <si>
    <t>Хлороформ</t>
  </si>
  <si>
    <t>Гексан</t>
  </si>
  <si>
    <t>Эфир петролейный</t>
  </si>
  <si>
    <t>Метилен хлористый</t>
  </si>
  <si>
    <t>л</t>
  </si>
  <si>
    <t>Обоснование начальной (максимальной) цены договора на поставку растворителей и кислоты</t>
  </si>
  <si>
    <t xml:space="preserve">СТ КИСЛОТА соляная жидкая (на 1000мл раствора (10ампул/упак); 0.05Н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</si>
</sst>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6</xdr:row>
      <xdr:rowOff>1981200</xdr:rowOff>
    </xdr:from>
    <xdr:to>
      <xdr:col>14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1943100</xdr:rowOff>
    </xdr:from>
    <xdr:to>
      <xdr:col>12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6</xdr:row>
      <xdr:rowOff>3286125</xdr:rowOff>
    </xdr:from>
    <xdr:to>
      <xdr:col>14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6</xdr:row>
      <xdr:rowOff>1981200</xdr:rowOff>
    </xdr:from>
    <xdr:to>
      <xdr:col>14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1943100</xdr:rowOff>
    </xdr:from>
    <xdr:to>
      <xdr:col>12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6</xdr:row>
      <xdr:rowOff>3286125</xdr:rowOff>
    </xdr:from>
    <xdr:to>
      <xdr:col>14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workbookViewId="0">
      <selection activeCell="A13" sqref="A13:N13"/>
    </sheetView>
  </sheetViews>
  <sheetFormatPr defaultRowHeight="15" x14ac:dyDescent="0.25"/>
  <cols>
    <col min="1" max="1" width="3.140625" style="1" customWidth="1"/>
    <col min="2" max="2" width="23.42578125" style="1" customWidth="1"/>
    <col min="3" max="3" width="14.5703125" style="2" customWidth="1"/>
    <col min="4" max="4" width="12" style="1" customWidth="1"/>
    <col min="5" max="5" width="15.85546875" style="6" customWidth="1"/>
    <col min="6" max="6" width="16.7109375" style="6" customWidth="1"/>
    <col min="7" max="7" width="16.140625" style="6" customWidth="1"/>
    <col min="8" max="8" width="24.85546875" style="6" hidden="1" customWidth="1"/>
    <col min="9" max="9" width="21.5703125" style="6" hidden="1" customWidth="1"/>
    <col min="10" max="10" width="11.28515625" style="1" hidden="1" customWidth="1"/>
    <col min="11" max="11" width="11.7109375" style="1" hidden="1" customWidth="1"/>
    <col min="12" max="12" width="12.140625" style="1" customWidth="1"/>
    <col min="13" max="13" width="14.85546875" style="1" customWidth="1"/>
    <col min="14" max="14" width="17.85546875" style="1" customWidth="1"/>
    <col min="15" max="15" width="17.140625" style="1" customWidth="1"/>
    <col min="16" max="16" width="20.28515625" style="1" customWidth="1"/>
    <col min="26" max="26" width="10.5703125" bestFit="1" customWidth="1"/>
  </cols>
  <sheetData>
    <row r="1" spans="1:16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x14ac:dyDescent="0.25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4.45" customHeight="1" x14ac:dyDescent="0.2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</row>
    <row r="4" spans="1:16" ht="72.75" customHeight="1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 t="s">
        <v>17</v>
      </c>
      <c r="N4" s="29"/>
      <c r="O4" s="29"/>
      <c r="P4" s="29"/>
    </row>
    <row r="5" spans="1:16" ht="15.6" customHeigh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62.45" customHeight="1" x14ac:dyDescent="0.25">
      <c r="A6" s="21" t="s">
        <v>3</v>
      </c>
      <c r="B6" s="21" t="s">
        <v>15</v>
      </c>
      <c r="C6" s="21" t="s">
        <v>4</v>
      </c>
      <c r="D6" s="21" t="s">
        <v>5</v>
      </c>
      <c r="E6" s="22" t="s">
        <v>6</v>
      </c>
      <c r="F6" s="22"/>
      <c r="G6" s="22"/>
      <c r="H6" s="22"/>
      <c r="I6" s="22"/>
      <c r="J6" s="22"/>
      <c r="K6" s="22"/>
      <c r="L6" s="23" t="s">
        <v>7</v>
      </c>
      <c r="M6" s="23"/>
      <c r="N6" s="23"/>
      <c r="O6" s="22" t="s">
        <v>8</v>
      </c>
      <c r="P6" s="22"/>
    </row>
    <row r="7" spans="1:16" ht="133.5" customHeight="1" x14ac:dyDescent="0.25">
      <c r="A7" s="21"/>
      <c r="B7" s="21"/>
      <c r="C7" s="21"/>
      <c r="D7" s="21"/>
      <c r="E7" s="12" t="s">
        <v>25</v>
      </c>
      <c r="F7" s="12" t="s">
        <v>21</v>
      </c>
      <c r="G7" s="12" t="s">
        <v>22</v>
      </c>
      <c r="H7" s="5" t="s">
        <v>19</v>
      </c>
      <c r="I7" s="5" t="s">
        <v>20</v>
      </c>
      <c r="J7" s="3" t="s">
        <v>9</v>
      </c>
      <c r="K7" s="3" t="s">
        <v>10</v>
      </c>
      <c r="L7" s="4" t="s">
        <v>11</v>
      </c>
      <c r="M7" s="3" t="s">
        <v>12</v>
      </c>
      <c r="N7" s="3" t="s">
        <v>13</v>
      </c>
      <c r="O7" s="4" t="s">
        <v>14</v>
      </c>
      <c r="P7" s="4" t="s">
        <v>18</v>
      </c>
    </row>
    <row r="8" spans="1:16" ht="30.75" customHeight="1" x14ac:dyDescent="0.25">
      <c r="A8" s="13">
        <v>1</v>
      </c>
      <c r="B8" s="15" t="s">
        <v>26</v>
      </c>
      <c r="C8" s="10" t="s">
        <v>23</v>
      </c>
      <c r="D8" s="15">
        <v>13.5</v>
      </c>
      <c r="E8" s="12">
        <v>408.7</v>
      </c>
      <c r="F8" s="12"/>
      <c r="G8" s="12"/>
      <c r="H8" s="5"/>
      <c r="I8" s="5"/>
      <c r="J8" s="13"/>
      <c r="K8" s="13"/>
      <c r="L8" s="8">
        <f t="shared" ref="L8:L12" si="0">AVERAGE(E8:I8)</f>
        <v>408.7</v>
      </c>
      <c r="M8" s="8"/>
      <c r="N8" s="8"/>
      <c r="O8" s="9">
        <f>P8*D8</f>
        <v>5517.45</v>
      </c>
      <c r="P8" s="9">
        <f>MIN(E8,F8,G8)</f>
        <v>408.7</v>
      </c>
    </row>
    <row r="9" spans="1:16" ht="28.5" customHeight="1" x14ac:dyDescent="0.25">
      <c r="A9" s="13">
        <v>2</v>
      </c>
      <c r="B9" s="15" t="s">
        <v>27</v>
      </c>
      <c r="C9" s="10" t="s">
        <v>30</v>
      </c>
      <c r="D9" s="15">
        <v>9</v>
      </c>
      <c r="E9" s="12">
        <v>1714.1</v>
      </c>
      <c r="F9" s="12"/>
      <c r="G9" s="12"/>
      <c r="H9" s="5"/>
      <c r="I9" s="5"/>
      <c r="J9" s="13"/>
      <c r="K9" s="13"/>
      <c r="L9" s="8">
        <f t="shared" si="0"/>
        <v>1714.1</v>
      </c>
      <c r="M9" s="8"/>
      <c r="N9" s="8"/>
      <c r="O9" s="9">
        <f>P9*D9</f>
        <v>15426.9</v>
      </c>
      <c r="P9" s="9">
        <f>MIN(E9,F9,G9)</f>
        <v>1714.1</v>
      </c>
    </row>
    <row r="10" spans="1:16" ht="28.5" customHeight="1" x14ac:dyDescent="0.25">
      <c r="A10" s="14">
        <v>3</v>
      </c>
      <c r="B10" s="15" t="s">
        <v>28</v>
      </c>
      <c r="C10" s="10" t="s">
        <v>23</v>
      </c>
      <c r="D10" s="15">
        <v>6.3</v>
      </c>
      <c r="E10" s="12">
        <v>732</v>
      </c>
      <c r="F10" s="12"/>
      <c r="G10" s="12"/>
      <c r="H10" s="5"/>
      <c r="I10" s="5"/>
      <c r="J10" s="14"/>
      <c r="K10" s="14"/>
      <c r="L10" s="8">
        <f t="shared" si="0"/>
        <v>732</v>
      </c>
      <c r="M10" s="8"/>
      <c r="N10" s="8"/>
      <c r="O10" s="9">
        <f>P10*D10</f>
        <v>4611.5999999999995</v>
      </c>
      <c r="P10" s="9">
        <f>MIN(E10,F10,G10)</f>
        <v>732</v>
      </c>
    </row>
    <row r="11" spans="1:16" ht="28.5" customHeight="1" x14ac:dyDescent="0.25">
      <c r="A11" s="16">
        <v>4</v>
      </c>
      <c r="B11" s="16" t="s">
        <v>29</v>
      </c>
      <c r="C11" s="10" t="s">
        <v>23</v>
      </c>
      <c r="D11" s="16">
        <v>11.7</v>
      </c>
      <c r="E11" s="12">
        <v>549</v>
      </c>
      <c r="F11" s="12"/>
      <c r="G11" s="12"/>
      <c r="H11" s="5"/>
      <c r="I11" s="5"/>
      <c r="J11" s="16"/>
      <c r="K11" s="16"/>
      <c r="L11" s="8">
        <f t="shared" si="0"/>
        <v>549</v>
      </c>
      <c r="M11" s="8"/>
      <c r="N11" s="8"/>
      <c r="O11" s="9">
        <f>P11*D11</f>
        <v>6423.2999999999993</v>
      </c>
      <c r="P11" s="9">
        <f>MIN(E11,F11,G11)</f>
        <v>549</v>
      </c>
    </row>
    <row r="12" spans="1:16" ht="42" customHeight="1" x14ac:dyDescent="0.25">
      <c r="A12" s="14">
        <v>5</v>
      </c>
      <c r="B12" s="15" t="s">
        <v>32</v>
      </c>
      <c r="C12" s="10" t="s">
        <v>24</v>
      </c>
      <c r="D12" s="15">
        <v>1</v>
      </c>
      <c r="E12" s="12">
        <v>756.4</v>
      </c>
      <c r="F12" s="12"/>
      <c r="G12" s="12"/>
      <c r="H12" s="5"/>
      <c r="I12" s="5"/>
      <c r="J12" s="14"/>
      <c r="K12" s="14"/>
      <c r="L12" s="8">
        <f t="shared" si="0"/>
        <v>756.4</v>
      </c>
      <c r="M12" s="8"/>
      <c r="N12" s="8"/>
      <c r="O12" s="9">
        <f t="shared" ref="O12" si="1">P12*D12</f>
        <v>756.4</v>
      </c>
      <c r="P12" s="9">
        <f>MIN(E12,F12,G12)</f>
        <v>756.4</v>
      </c>
    </row>
    <row r="13" spans="1:16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7">
        <f>SUM(O8:O12)</f>
        <v>32735.649999999998</v>
      </c>
      <c r="P13" s="11"/>
    </row>
  </sheetData>
  <protectedRanges>
    <protectedRange sqref="C8:C12" name="Диапазон1"/>
  </protectedRanges>
  <mergeCells count="15">
    <mergeCell ref="A1:P1"/>
    <mergeCell ref="A2:P2"/>
    <mergeCell ref="A3:L3"/>
    <mergeCell ref="M3:P3"/>
    <mergeCell ref="A4:L4"/>
    <mergeCell ref="M4:P4"/>
    <mergeCell ref="A13:N13"/>
    <mergeCell ref="A5:P5"/>
    <mergeCell ref="A6:A7"/>
    <mergeCell ref="B6:B7"/>
    <mergeCell ref="C6:C7"/>
    <mergeCell ref="D6:D7"/>
    <mergeCell ref="E6:K6"/>
    <mergeCell ref="L6:N6"/>
    <mergeCell ref="O6:P6"/>
  </mergeCells>
  <pageMargins left="0.7" right="0.7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2026-06-15T13:31:34Z</dcterms:modified>
</cp:coreProperties>
</file>