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SERS\User85\!!Отдел по госзакупкам\2026 год\44-ФЗ\Контракты по п.4 ч.1 ст.93\11. ___11-.44.26 от _____________ Набор реагентов_Конева\"/>
    </mc:Choice>
  </mc:AlternateContent>
  <xr:revisionPtr revIDLastSave="0" documentId="13_ncr:1_{20F609A5-5264-412B-B09F-940CF8E4127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ОБОСНОВАНИЕ НМЦК" sheetId="2" r:id="rId1"/>
  </sheets>
  <definedNames>
    <definedName name="_xlnm.Print_Area" localSheetId="0">'ОБОСНОВАНИЕ НМЦК'!$A$1:$N$26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2" l="1"/>
  <c r="N12" i="2" l="1"/>
  <c r="N13" i="2" s="1"/>
  <c r="H12" i="2"/>
  <c r="K12" i="2" s="1"/>
</calcChain>
</file>

<file path=xl/sharedStrings.xml><?xml version="1.0" encoding="utf-8"?>
<sst xmlns="http://schemas.openxmlformats.org/spreadsheetml/2006/main" count="39" uniqueCount="39">
  <si>
    <t>Наименование товара (работы, услуги)</t>
  </si>
  <si>
    <t>Расчет цены единицы товара (работы, услуги)</t>
  </si>
  <si>
    <t>Предмет Контракта</t>
  </si>
  <si>
    <t>РАСЧЕТ И ОБОСНОВАНИЕ НАЧАЛЬНОЙ (МАКСИМАЛЬНОЙ) ЦЕНЫ КОНТРАКТА НА ПОСТАВКУ ТОВАРОВ, ВЫПОЛНЕНИЕ РАБОТ, ОКАЗАНИЕ УСЛУГ</t>
  </si>
  <si>
    <t>Коэффициент вариации цены не превышает 33 %, совокупность цен считается однородной.</t>
  </si>
  <si>
    <t>Ед. изм.</t>
  </si>
  <si>
    <t>Ценовая информация получена на идентичные товары, актуальна на дату расчета, поэтому поправочные коэффициенты не применяются.</t>
  </si>
  <si>
    <t>Среднее квадратическое отклонение</t>
  </si>
  <si>
    <t>№ п/п</t>
  </si>
  <si>
    <t>Кол-во (объем закупок товара (работы, услуги)</t>
  </si>
  <si>
    <t>Дата подготовки обоснования цены контракта:</t>
  </si>
  <si>
    <t>Данные коммерческие предложения потенциальных Поставщиков (Подрядчиков, Исполнителей) находятся у Заказчика.</t>
  </si>
  <si>
    <t>Метод сопоставимых рыночных цен (анализ рынка). Статья 22 Федерального закона от 05.04.2013года № 44-ФЗ "О контрактной системе в сфере закупок товаров, работ, услуг для обеспечения государственных и муниципальных нужд". Источники: Предложения Поставщиков (Подрядчиков, Исполнителей)</t>
  </si>
  <si>
    <r>
      <t xml:space="preserve">Коэффициент вариации цен V (%) </t>
    </r>
    <r>
      <rPr>
        <b/>
        <i/>
        <sz val="12"/>
        <color theme="1"/>
        <rFont val="Times New Roman"/>
        <family val="1"/>
        <charset val="204"/>
      </rPr>
      <t>(не должен превышать 33%)</t>
    </r>
  </si>
  <si>
    <t>Ставка НДС,  %</t>
  </si>
  <si>
    <t xml:space="preserve"> *Данные коммерческие предложения потенциальных Поставщиков (Подрядчиков, Исполнителей) находятся у Заказчика.</t>
  </si>
  <si>
    <t>Цена за единицу медицинского изделия, руб. без  НДС    &lt;ЦЕМ&gt;</t>
  </si>
  <si>
    <t>Однородность совокупности значений выявленных цен, используемых в расчете ЦК</t>
  </si>
  <si>
    <t>ЦК определяемая методом сопоставимых рыночных цен (анализ рынка)</t>
  </si>
  <si>
    <t>Используемый метод определения ЦК</t>
  </si>
  <si>
    <t xml:space="preserve">Обоснование ЦК выполнено в соответствии с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</t>
  </si>
  <si>
    <t>Цены Поставщиков за единицу медицинского изделия, руб. без НДС*</t>
  </si>
  <si>
    <t xml:space="preserve">Расчет ЦК (руб. с НДС) по формуле, где: n - количество позиций закупаемых медицинских изделий; - НЦЕi - начальная цена единицы i-й позиции медицинского изделия; НДС - налог на добавленную стоимость; Vi - количество (объем) i-й позиции закупаемого медицинского изделия:    
</t>
  </si>
  <si>
    <t xml:space="preserve">**В целях экономии бюджетных средств за начальную цену за единицу медицинского изделия принято минимальная цена. </t>
  </si>
  <si>
    <t>Контракт заключается по минимальной цене за единицу  медицинского изделия.</t>
  </si>
  <si>
    <t>Цена контракта</t>
  </si>
  <si>
    <t>Набор для выявления РНК коронавируса SARS-CoV-2, вируса гриппа A (Influenza A virus) и гриппа B (Influenza B virus) в биологическом материалеметодом изотермической амплификации в режиме реального времени</t>
  </si>
  <si>
    <t>набор</t>
  </si>
  <si>
    <t>Коммерческое предложение                             вх. № 04-КП/08/05/01 от 05.08.2026г.       (i=1)</t>
  </si>
  <si>
    <t>Коммерческое предложение                             вх. № 04-КП/08/05/02 от 05.08.2026г.       (i=2)</t>
  </si>
  <si>
    <t>Коммерческое предложение                             вх. № 04-КП/08/05/03 от 05.08.2026г.       (i=3)</t>
  </si>
  <si>
    <t>ИКЗ: 26 15262136833526201001 0014 011 0000 244</t>
  </si>
  <si>
    <t>Поставка расходных и диагностических препаратов (набора реагентов) для нужд ФБУЗ «Центр гигиены и эпидемиологии в Нижегородской области» по адресу: 603022, г.Нижний Новгород, ул. Кулибина, д.11Б, 1-й этаж (лабораторный корпус).</t>
  </si>
  <si>
    <t>В целях получения ценовой информации на поставку товара для определения ЦК были направлены 5 запросов на предоставление ценовой информации и допонительно был размещен в ЕИС Запрос цен № 03321000169260000093. В результате проведенного мониторинга были получены 3 ответа, содержащие ценовые предложения, на основании которых была рассчитана общая начальная (максимальная) цена контракта на поставку товаров (работ, услуг)</t>
  </si>
  <si>
    <r>
      <t xml:space="preserve">Начальная цена** за единицу медицинского изделия с учетом округления (вверх) до сотых долей после запятой, руб. </t>
    </r>
    <r>
      <rPr>
        <b/>
        <sz val="12"/>
        <rFont val="Times New Roman"/>
        <family val="1"/>
        <charset val="204"/>
      </rPr>
      <t xml:space="preserve">без  НДС  </t>
    </r>
    <r>
      <rPr>
        <sz val="12"/>
        <rFont val="Times New Roman"/>
        <family val="1"/>
        <charset val="204"/>
      </rPr>
      <t xml:space="preserve">  &lt;НЦЕ=ЦЕМ&gt;    **</t>
    </r>
  </si>
  <si>
    <r>
      <t xml:space="preserve">Начальная цена за единицу медицинского изделия с учетом округления (вверх) до сотых долей после запятой, руб. </t>
    </r>
    <r>
      <rPr>
        <b/>
        <sz val="12"/>
        <rFont val="Times New Roman"/>
        <family val="1"/>
        <charset val="204"/>
      </rPr>
      <t xml:space="preserve">с  НДС </t>
    </r>
    <r>
      <rPr>
        <sz val="12"/>
        <rFont val="Times New Roman"/>
        <family val="1"/>
        <charset val="204"/>
      </rPr>
      <t xml:space="preserve">   &lt;НЦЕi+НДС&gt;</t>
    </r>
  </si>
  <si>
    <r>
      <t xml:space="preserve">В результате проведенного расчета ЦК методом сопоставимых рыночных цен (анализ рынка), ЦК составила: </t>
    </r>
    <r>
      <rPr>
        <b/>
        <sz val="12"/>
        <color theme="1"/>
        <rFont val="Times New Roman"/>
        <family val="1"/>
        <charset val="204"/>
      </rPr>
      <t xml:space="preserve">220 000,00  руб. (Двести двадцать тысяч рублей 00 копеек).         </t>
    </r>
    <r>
      <rPr>
        <sz val="12"/>
        <color theme="1"/>
        <rFont val="Times New Roman"/>
        <family val="1"/>
        <charset val="204"/>
      </rPr>
      <t xml:space="preserve">                </t>
    </r>
  </si>
  <si>
    <t>Специалист контрактной службы: ________________ /Климова Ю.А./</t>
  </si>
  <si>
    <t>"06"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</si>
</sst>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р_."/>
    <numFmt numFmtId="165" formatCode="#,##0.0000_р_."/>
    <numFmt numFmtId="166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1" fillId="0" borderId="0" xfId="0" applyNumberFormat="1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4" fillId="0" borderId="2" xfId="0" applyFont="1" applyFill="1" applyBorder="1"/>
    <xf numFmtId="0" fontId="4" fillId="0" borderId="0" xfId="0" applyFont="1" applyFill="1"/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79026</xdr:colOff>
      <xdr:row>9</xdr:row>
      <xdr:rowOff>2325970</xdr:rowOff>
    </xdr:from>
    <xdr:to>
      <xdr:col>10</xdr:col>
      <xdr:colOff>1105457</xdr:colOff>
      <xdr:row>9</xdr:row>
      <xdr:rowOff>2749303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1676499" y="6125503"/>
          <a:ext cx="1026431" cy="423333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28574</xdr:colOff>
      <xdr:row>9</xdr:row>
      <xdr:rowOff>2326306</xdr:rowOff>
    </xdr:from>
    <xdr:to>
      <xdr:col>9</xdr:col>
      <xdr:colOff>1273061</xdr:colOff>
      <xdr:row>9</xdr:row>
      <xdr:rowOff>2790649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296733" y="6125839"/>
          <a:ext cx="1244487" cy="464343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248814</xdr:colOff>
      <xdr:row>9</xdr:row>
      <xdr:rowOff>2646261</xdr:rowOff>
    </xdr:from>
    <xdr:to>
      <xdr:col>13</xdr:col>
      <xdr:colOff>1804819</xdr:colOff>
      <xdr:row>9</xdr:row>
      <xdr:rowOff>3030708</xdr:rowOff>
    </xdr:to>
    <xdr:pic>
      <xdr:nvPicPr>
        <xdr:cNvPr id="5" name="Рисунок 4" descr="https://normativ.kontur.ru/image?moduleId=1&amp;imageId=11263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630517" y="6445794"/>
          <a:ext cx="1556005" cy="384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</sheetPr>
  <dimension ref="A1:N26"/>
  <sheetViews>
    <sheetView tabSelected="1" view="pageBreakPreview" zoomScale="78" zoomScaleNormal="70" zoomScaleSheetLayoutView="78" workbookViewId="0">
      <selection activeCell="B3" sqref="B3:N3"/>
    </sheetView>
  </sheetViews>
  <sheetFormatPr defaultColWidth="9.140625" defaultRowHeight="15.75" x14ac:dyDescent="0.25"/>
  <cols>
    <col min="1" max="1" width="5.28515625" style="1" customWidth="1"/>
    <col min="2" max="2" width="40.28515625" style="1" customWidth="1"/>
    <col min="3" max="3" width="8.5703125" style="2" customWidth="1"/>
    <col min="4" max="4" width="10.42578125" style="1" customWidth="1"/>
    <col min="5" max="7" width="16.85546875" style="1" customWidth="1"/>
    <col min="8" max="8" width="19" style="1" customWidth="1"/>
    <col min="9" max="9" width="16.42578125" style="1" customWidth="1"/>
    <col min="10" max="10" width="20" style="1" customWidth="1"/>
    <col min="11" max="11" width="17.28515625" style="1" customWidth="1"/>
    <col min="12" max="12" width="8.28515625" style="1" customWidth="1"/>
    <col min="13" max="13" width="16.140625" style="1" customWidth="1"/>
    <col min="14" max="14" width="32" style="1" customWidth="1"/>
    <col min="15" max="16384" width="9.140625" style="1"/>
  </cols>
  <sheetData>
    <row r="1" spans="1:14" ht="3" customHeight="1" x14ac:dyDescent="0.25"/>
    <row r="2" spans="1:14" ht="27" customHeight="1" x14ac:dyDescent="0.25">
      <c r="L2" s="47" t="s">
        <v>31</v>
      </c>
      <c r="M2" s="48"/>
      <c r="N2" s="48"/>
    </row>
    <row r="3" spans="1:14" ht="53.25" customHeight="1" x14ac:dyDescent="0.25">
      <c r="B3" s="34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35.25" customHeight="1" x14ac:dyDescent="0.25">
      <c r="A4" s="29" t="s">
        <v>2</v>
      </c>
      <c r="B4" s="30"/>
      <c r="C4" s="30"/>
      <c r="D4" s="30"/>
      <c r="E4" s="31" t="s">
        <v>32</v>
      </c>
      <c r="F4" s="31"/>
      <c r="G4" s="31"/>
      <c r="H4" s="31"/>
      <c r="I4" s="31"/>
      <c r="J4" s="31"/>
      <c r="K4" s="31"/>
      <c r="L4" s="31"/>
      <c r="M4" s="31"/>
      <c r="N4" s="31"/>
    </row>
    <row r="5" spans="1:14" ht="39" customHeight="1" x14ac:dyDescent="0.25">
      <c r="A5" s="35" t="s">
        <v>19</v>
      </c>
      <c r="B5" s="33"/>
      <c r="C5" s="33"/>
      <c r="D5" s="33"/>
      <c r="E5" s="32" t="s">
        <v>12</v>
      </c>
      <c r="F5" s="32"/>
      <c r="G5" s="32"/>
      <c r="H5" s="32"/>
      <c r="I5" s="32"/>
      <c r="J5" s="32"/>
      <c r="K5" s="32"/>
      <c r="L5" s="32"/>
      <c r="M5" s="32"/>
      <c r="N5" s="32"/>
    </row>
    <row r="6" spans="1:14" ht="37.5" customHeight="1" x14ac:dyDescent="0.25">
      <c r="A6" s="36" t="s">
        <v>20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ht="39" customHeight="1" x14ac:dyDescent="0.25">
      <c r="A7" s="32" t="s">
        <v>33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4" ht="27" customHeight="1" x14ac:dyDescent="0.25">
      <c r="A8" s="29" t="s">
        <v>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32.25" customHeight="1" x14ac:dyDescent="0.25">
      <c r="A9" s="31" t="s">
        <v>8</v>
      </c>
      <c r="B9" s="31" t="s">
        <v>0</v>
      </c>
      <c r="C9" s="31" t="s">
        <v>5</v>
      </c>
      <c r="D9" s="31" t="s">
        <v>9</v>
      </c>
      <c r="E9" s="31" t="s">
        <v>21</v>
      </c>
      <c r="F9" s="31"/>
      <c r="G9" s="31"/>
      <c r="H9" s="31" t="s">
        <v>17</v>
      </c>
      <c r="I9" s="31"/>
      <c r="J9" s="31"/>
      <c r="K9" s="31"/>
      <c r="L9" s="31" t="s">
        <v>18</v>
      </c>
      <c r="M9" s="31"/>
      <c r="N9" s="31"/>
    </row>
    <row r="10" spans="1:14" ht="249.75" customHeight="1" x14ac:dyDescent="0.25">
      <c r="A10" s="31"/>
      <c r="B10" s="30"/>
      <c r="C10" s="31"/>
      <c r="D10" s="30"/>
      <c r="E10" s="18" t="s">
        <v>28</v>
      </c>
      <c r="F10" s="18" t="s">
        <v>29</v>
      </c>
      <c r="G10" s="18" t="s">
        <v>30</v>
      </c>
      <c r="H10" s="17" t="s">
        <v>16</v>
      </c>
      <c r="I10" s="18" t="s">
        <v>34</v>
      </c>
      <c r="J10" s="17" t="s">
        <v>7</v>
      </c>
      <c r="K10" s="17" t="s">
        <v>13</v>
      </c>
      <c r="L10" s="18" t="s">
        <v>14</v>
      </c>
      <c r="M10" s="18" t="s">
        <v>35</v>
      </c>
      <c r="N10" s="17" t="s">
        <v>22</v>
      </c>
    </row>
    <row r="11" spans="1:14" ht="22.5" customHeight="1" x14ac:dyDescent="0.25">
      <c r="A11" s="16">
        <v>1</v>
      </c>
      <c r="B11" s="16">
        <v>2</v>
      </c>
      <c r="C11" s="16">
        <v>3</v>
      </c>
      <c r="D11" s="16">
        <v>4</v>
      </c>
      <c r="E11" s="16">
        <v>5</v>
      </c>
      <c r="F11" s="16">
        <v>6</v>
      </c>
      <c r="G11" s="16">
        <v>7</v>
      </c>
      <c r="H11" s="16">
        <v>8</v>
      </c>
      <c r="I11" s="16">
        <v>9</v>
      </c>
      <c r="J11" s="16">
        <v>10</v>
      </c>
      <c r="K11" s="16">
        <v>11</v>
      </c>
      <c r="L11" s="16">
        <v>12</v>
      </c>
      <c r="M11" s="16">
        <v>13</v>
      </c>
      <c r="N11" s="16">
        <v>14</v>
      </c>
    </row>
    <row r="12" spans="1:14" s="8" customFormat="1" ht="98.25" customHeight="1" x14ac:dyDescent="0.25">
      <c r="A12" s="19">
        <v>1</v>
      </c>
      <c r="B12" s="17" t="s">
        <v>26</v>
      </c>
      <c r="C12" s="17" t="s">
        <v>27</v>
      </c>
      <c r="D12" s="19">
        <v>1</v>
      </c>
      <c r="E12" s="21">
        <v>200000</v>
      </c>
      <c r="F12" s="21">
        <v>210000</v>
      </c>
      <c r="G12" s="20">
        <v>215270</v>
      </c>
      <c r="H12" s="10">
        <f>AVERAGE(E12:G12)</f>
        <v>208423.33333333334</v>
      </c>
      <c r="I12" s="12">
        <v>208423.33</v>
      </c>
      <c r="J12" s="11">
        <f>STDEV(E12,F12,G12)</f>
        <v>7756.1352059729679</v>
      </c>
      <c r="K12" s="11">
        <f>J12/H12*100</f>
        <v>3.7213372811615621</v>
      </c>
      <c r="L12" s="22">
        <v>10</v>
      </c>
      <c r="M12" s="9">
        <v>220000</v>
      </c>
      <c r="N12" s="12">
        <f>M12*D12</f>
        <v>220000</v>
      </c>
    </row>
    <row r="13" spans="1:14" s="6" customFormat="1" ht="17.45" customHeight="1" x14ac:dyDescent="0.25">
      <c r="A13" s="25" t="s">
        <v>25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3">
        <f>SUM(N12:N12)</f>
        <v>220000</v>
      </c>
    </row>
    <row r="14" spans="1:14" ht="3" customHeight="1" x14ac:dyDescent="0.25">
      <c r="N14" s="14"/>
    </row>
    <row r="15" spans="1:14" s="8" customFormat="1" ht="20.25" customHeight="1" x14ac:dyDescent="0.25">
      <c r="B15" s="27" t="s">
        <v>6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s="8" customFormat="1" ht="18" customHeight="1" x14ac:dyDescent="0.25">
      <c r="B16" s="28" t="s">
        <v>4</v>
      </c>
      <c r="C16" s="28"/>
      <c r="D16" s="28"/>
      <c r="E16" s="28"/>
      <c r="F16" s="28"/>
      <c r="G16" s="28"/>
      <c r="H16" s="28"/>
      <c r="I16" s="28"/>
      <c r="J16" s="28"/>
      <c r="K16" s="7"/>
      <c r="L16" s="7"/>
      <c r="M16" s="7"/>
      <c r="N16" s="7"/>
    </row>
    <row r="17" spans="2:14" s="39" customFormat="1" ht="25.5" customHeight="1" x14ac:dyDescent="0.25">
      <c r="B17" s="40" t="s">
        <v>36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</row>
    <row r="18" spans="2:14" s="39" customFormat="1" ht="20.45" customHeight="1" x14ac:dyDescent="0.25">
      <c r="B18" s="41" t="s">
        <v>11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2:14" s="39" customFormat="1" ht="23.45" customHeight="1" x14ac:dyDescent="0.25">
      <c r="B19" s="42" t="s">
        <v>37</v>
      </c>
      <c r="C19" s="42"/>
      <c r="D19" s="42"/>
      <c r="E19" s="42"/>
      <c r="F19" s="42"/>
      <c r="G19" s="42"/>
      <c r="H19" s="42"/>
    </row>
    <row r="20" spans="2:14" s="43" customFormat="1" hidden="1" x14ac:dyDescent="0.25">
      <c r="C20" s="44"/>
    </row>
    <row r="21" spans="2:14" s="43" customFormat="1" x14ac:dyDescent="0.25">
      <c r="B21" s="45" t="s">
        <v>10</v>
      </c>
      <c r="C21" s="45"/>
      <c r="D21" s="45"/>
      <c r="E21" s="45"/>
      <c r="F21" s="45" t="s">
        <v>38</v>
      </c>
      <c r="G21" s="45"/>
      <c r="H21" s="45"/>
      <c r="I21" s="46"/>
      <c r="J21" s="46"/>
      <c r="K21" s="46"/>
      <c r="L21" s="46"/>
    </row>
    <row r="22" spans="2:14" ht="8.4499999999999993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2:14" x14ac:dyDescent="0.25">
      <c r="B23" s="26" t="s">
        <v>15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5"/>
      <c r="N23" s="3"/>
    </row>
    <row r="24" spans="2:14" ht="5.25" customHeight="1" x14ac:dyDescent="0.2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5"/>
      <c r="N24" s="3"/>
    </row>
    <row r="25" spans="2:14" ht="15.75" customHeight="1" x14ac:dyDescent="0.25">
      <c r="B25" s="23" t="s">
        <v>23</v>
      </c>
      <c r="C25" s="23"/>
      <c r="D25" s="23"/>
      <c r="E25" s="23"/>
      <c r="F25" s="23"/>
      <c r="G25" s="23"/>
      <c r="H25" s="23"/>
      <c r="I25" s="23"/>
      <c r="J25" s="23"/>
      <c r="K25" s="23"/>
      <c r="L25" s="4"/>
      <c r="M25" s="4"/>
      <c r="N25" s="4"/>
    </row>
    <row r="26" spans="2:14" x14ac:dyDescent="0.25">
      <c r="B26" s="24" t="s">
        <v>24</v>
      </c>
      <c r="C26" s="24"/>
      <c r="D26" s="24"/>
      <c r="E26" s="24"/>
      <c r="F26" s="24"/>
      <c r="G26" s="4"/>
      <c r="H26" s="4"/>
      <c r="I26" s="4"/>
      <c r="J26" s="4"/>
      <c r="K26" s="4"/>
      <c r="L26" s="4"/>
      <c r="M26" s="4"/>
      <c r="N26" s="4"/>
    </row>
  </sheetData>
  <mergeCells count="27">
    <mergeCell ref="L2:N2"/>
    <mergeCell ref="A7:N7"/>
    <mergeCell ref="B3:N3"/>
    <mergeCell ref="A4:D4"/>
    <mergeCell ref="E4:N4"/>
    <mergeCell ref="A5:D5"/>
    <mergeCell ref="E5:N5"/>
    <mergeCell ref="A6:N6"/>
    <mergeCell ref="A8:N8"/>
    <mergeCell ref="A9:A10"/>
    <mergeCell ref="B9:B10"/>
    <mergeCell ref="C9:C10"/>
    <mergeCell ref="D9:D10"/>
    <mergeCell ref="E9:G9"/>
    <mergeCell ref="H9:K9"/>
    <mergeCell ref="L9:N9"/>
    <mergeCell ref="B25:K25"/>
    <mergeCell ref="B26:F26"/>
    <mergeCell ref="A13:M13"/>
    <mergeCell ref="B23:L23"/>
    <mergeCell ref="B15:N15"/>
    <mergeCell ref="B16:J16"/>
    <mergeCell ref="B17:N17"/>
    <mergeCell ref="B19:H19"/>
    <mergeCell ref="B21:E21"/>
    <mergeCell ref="F21:H21"/>
    <mergeCell ref="B18:N18"/>
  </mergeCells>
  <pageMargins left="0.31" right="0.19" top="0.25" bottom="0.25" header="0.17" footer="0.17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user85</dc:creator>
  <cp:lastModifiedBy>User101</cp:lastModifiedBy>
  <cp:lastPrinted>2021-12-03T06:19:11Z</cp:lastPrinted>
  <dcterms:created xsi:type="dcterms:W3CDTF">2016-07-20T06:45:14Z</dcterms:created>
  <dcterms:modified xsi:type="dcterms:W3CDTF">2026-08-06T08:32:38Z</dcterms:modified>
</cp:coreProperties>
</file>