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L4" i="1" l="1"/>
  <c r="L3" i="1"/>
  <c r="I3" i="1"/>
  <c r="J3" i="1" s="1"/>
  <c r="H3" i="1"/>
  <c r="K3" i="1" s="1"/>
  <c r="L5" i="1" l="1"/>
  <c r="L1" i="1"/>
  <c r="H4" i="1" l="1"/>
  <c r="I4" i="1" l="1"/>
  <c r="J4" i="1" l="1"/>
  <c r="K4" i="1"/>
</calcChain>
</file>

<file path=xl/sharedStrings.xml><?xml version="1.0" encoding="utf-8"?>
<sst xmlns="http://schemas.openxmlformats.org/spreadsheetml/2006/main" count="17" uniqueCount="16">
  <si>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</si>
  <si>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</si>
  <si>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</si>
  <si>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</si>
  <si>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</si>
  <si>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</si>
  <si>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</si>
  <si>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</si>
  <si>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</si>
  <si>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</si>
  <si>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шт</t>
  </si>
  <si>
    <t xml:space="preserve">Конвертер для объединения приборов SNCA-8002 Конвертер DAP-IP </t>
  </si>
  <si>
    <t xml:space="preserve">Источник бесперебойного питания
ИВЭПР 24/1,5 2х7-Р БР 
</t>
  </si>
  <si>
    <t>Предложение №1 (Вх №, 512 от 23.07.2026)</t>
  </si>
  <si>
    <t>Предложение №2 (Вх № 513 от 23.07.2026</t>
  </si>
  <si>
    <t>Предложение №3 (Вх № 514 от 23.07.2026)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</si>
</sst>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86;&#1075;&#1086;&#1074;&#1086;&#1088;&#1099;%20&#1045;&#1040;&#1058;/&#8470;%20109%20&#1055;&#1086;&#1096;&#1080;&#1074;%20&#1096;&#1090;&#1086;&#1088;%20&#1079;&#1072;&#1082;&#1091;&#1087;&#1082;&#1080;/&#1085;&#1084;&#1094;&#1082;%20&#1087;&#1086;&#1096;&#1080;&#1074;%20&#1096;&#1090;&#1086;&#1088;.%20&#1054;&#1090;&#1076;&#1077;&#1083;%20&#1079;&#1072;&#1082;&#1091;&#1087;&#1086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">
          <cell r="L1" t="str">
            <v>Стоимость ПО,  рассчитанная заказчиком  по наилучшему ценовому предложению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zoomScale="90" zoomScaleNormal="90" workbookViewId="0">
      <selection activeCell="E10" sqref="E10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7.42578125" style="1" customWidth="1"/>
    <col min="5" max="5" width="15.7109375" style="1" customWidth="1"/>
    <col min="6" max="6" width="14.7109375" style="1" customWidth="1"/>
    <col min="7" max="7" width="14.8554687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4.42578125" style="1" customWidth="1"/>
    <col min="12" max="12" width="17" style="1" customWidth="1"/>
    <col min="13" max="16384" width="9.140625" style="1"/>
  </cols>
  <sheetData>
    <row r="1" spans="1:12" ht="15" customHeight="1" x14ac:dyDescent="0.2">
      <c r="A1" s="16" t="s">
        <v>0</v>
      </c>
      <c r="B1" s="18" t="s">
        <v>1</v>
      </c>
      <c r="C1" s="16" t="s">
        <v>2</v>
      </c>
      <c r="D1" s="16" t="s">
        <v>3</v>
      </c>
      <c r="E1" s="14" t="s">
        <v>8</v>
      </c>
      <c r="F1" s="14"/>
      <c r="G1" s="14"/>
      <c r="H1" s="15" t="s">
        <v>4</v>
      </c>
      <c r="I1" s="15" t="s">
        <v>5</v>
      </c>
      <c r="J1" s="15" t="s">
        <v>6</v>
      </c>
      <c r="K1" s="15" t="s">
        <v>9</v>
      </c>
      <c r="L1" s="12" t="str">
        <f>[1]Лист1!$L$1</f>
        <v>Стоимость ПО,  рассчитанная заказчиком  по наилучшему ценовому предложению</v>
      </c>
    </row>
    <row r="2" spans="1:12" ht="72" customHeight="1" x14ac:dyDescent="0.2">
      <c r="A2" s="16"/>
      <c r="B2" s="19"/>
      <c r="C2" s="16"/>
      <c r="D2" s="16"/>
      <c r="E2" s="4" t="s">
        <v>13</v>
      </c>
      <c r="F2" s="4" t="s">
        <v>14</v>
      </c>
      <c r="G2" s="8" t="s">
        <v>15</v>
      </c>
      <c r="H2" s="15"/>
      <c r="I2" s="15"/>
      <c r="J2" s="15"/>
      <c r="K2" s="15"/>
      <c r="L2" s="13"/>
    </row>
    <row r="3" spans="1:12" ht="65.25" customHeight="1" x14ac:dyDescent="0.2">
      <c r="A3" s="11">
        <v>1</v>
      </c>
      <c r="B3" s="17" t="s">
        <v>11</v>
      </c>
      <c r="C3" s="11" t="s">
        <v>10</v>
      </c>
      <c r="D3" s="11">
        <v>1</v>
      </c>
      <c r="E3" s="10">
        <v>83000</v>
      </c>
      <c r="F3" s="10">
        <v>85000</v>
      </c>
      <c r="G3" s="8">
        <v>86500</v>
      </c>
      <c r="H3" s="5">
        <f>(E3+F3+G3)/3</f>
        <v>84833.333333333328</v>
      </c>
      <c r="I3" s="6">
        <f>_xlfn.STDEV.S(E3,F3,G3)</f>
        <v>1755.9422921421231</v>
      </c>
      <c r="J3" s="6">
        <f t="shared" ref="J3" si="0">I3/H3*100</f>
        <v>2.069873035923917</v>
      </c>
      <c r="K3" s="10">
        <f>H3*D3</f>
        <v>84833.333333333328</v>
      </c>
      <c r="L3" s="6">
        <f>D3*E3</f>
        <v>83000</v>
      </c>
    </row>
    <row r="4" spans="1:12" ht="42.75" customHeight="1" x14ac:dyDescent="0.2">
      <c r="A4" s="9">
        <v>1</v>
      </c>
      <c r="B4" s="17" t="s">
        <v>12</v>
      </c>
      <c r="C4" s="9" t="s">
        <v>10</v>
      </c>
      <c r="D4" s="9">
        <v>1</v>
      </c>
      <c r="E4" s="4">
        <v>7500</v>
      </c>
      <c r="F4" s="4">
        <v>8000</v>
      </c>
      <c r="G4" s="8">
        <v>8700</v>
      </c>
      <c r="H4" s="5">
        <f>(E4+F4+G4)/3</f>
        <v>8066.666666666667</v>
      </c>
      <c r="I4" s="6">
        <f>_xlfn.STDEV.S(E4,F4,G4)</f>
        <v>602.77137733417089</v>
      </c>
      <c r="J4" s="6">
        <f t="shared" ref="J4" si="1">I4/H4*100</f>
        <v>7.4723724462913736</v>
      </c>
      <c r="K4" s="4">
        <f>H4*D4</f>
        <v>8066.666666666667</v>
      </c>
      <c r="L4" s="6">
        <f>D4*E4</f>
        <v>7500</v>
      </c>
    </row>
    <row r="5" spans="1:12" s="3" customFormat="1" x14ac:dyDescent="0.2">
      <c r="A5" s="14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7"/>
      <c r="L5" s="6">
        <f>SUM(L3:L4)</f>
        <v>90500</v>
      </c>
    </row>
    <row r="6" spans="1:12" x14ac:dyDescent="0.2">
      <c r="G6" s="2"/>
    </row>
  </sheetData>
  <mergeCells count="11">
    <mergeCell ref="L1:L2"/>
    <mergeCell ref="A5:J5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2026-07-23T08:17:43Z</dcterms:modified>
</cp:coreProperties>
</file>