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/>
  </bookViews>
  <sheets>
    <sheet name="Лист1" sheetId="1" state="visible" r:id="rId2"/>
  </sheets>
  <externalReferences>
    <externalReference r:id="rId1"/>
  </externalReferences>
  <calcPr refMode="A1" iterate="0" iterateCount="100" iterateDelta="0.0001"/>
</workbook>
</file>

<file path=xl/sharedStrings.xml><?xml version="1.0" encoding="utf-8"?>
<sst xmlns="http://schemas.openxmlformats.org/spreadsheetml/2006/main" count="34" uniqueCount="34">
  <si>
    <t xml:space="preserve">Обоснование начальной (максимальной) цены контракта, </t>
  </si>
  <si>
    <t xml:space="preserve">заключаемого с единственным поставщиком (подрядчиком, исполнителем)</t>
  </si>
  <si>
    <t xml:space="preserve">Предмет контракта</t>
  </si>
  <si>
    <t xml:space="preserve">Оказание услуг по поверке геодезических приборов и иных средств измерений, используемых при проведении контрольно-надзорных мероприятий</t>
  </si>
  <si>
    <t xml:space="preserve">Основные характеристики объекта закупки</t>
  </si>
  <si>
    <t xml:space="preserve">Используемый метод определения НМЦК</t>
  </si>
  <si>
    <t xml:space="preserve">метод сопоставимых рыночных цен (анализ рынка) </t>
  </si>
  <si>
    <t xml:space="preserve">Основание применения выбранного метода</t>
  </si>
  <si>
    <t xml:space="preserve">ч.6 ст.22 Федерального закона от 05.04.2013 №44-ФЗ (приоритетный метод)</t>
  </si>
  <si>
    <t xml:space="preserve">Валюта, используемая для формирования цены контракта и расчетов с поставщиком (подрядчиком, исполнителем)                  </t>
  </si>
  <si>
    <t xml:space="preserve">Порядок применения официального курса иностранной валюты к рублю Российской Федерации, установленного Центральным банком Российской Федерации и используемого при оплате контракта.</t>
  </si>
  <si>
    <t xml:space="preserve">Источники информации о рыночных ценах:</t>
  </si>
  <si>
    <t xml:space="preserve">Наименование и реквизиты</t>
  </si>
  <si>
    <t xml:space="preserve">Информация о проведенных корректировках </t>
  </si>
  <si>
    <t xml:space="preserve">1. Ценовое предложение №1 (вх.№ 3696 от 14.09.2026 )</t>
  </si>
  <si>
    <t xml:space="preserve">корректировка не требуется</t>
  </si>
  <si>
    <t xml:space="preserve">2. Ценовое предложение №2  (вх.№ 3697 от 14.09.2026)</t>
  </si>
  <si>
    <t xml:space="preserve">3. Ценовое предложение №3  (вх.№ 3698 от 14.09.2026)</t>
  </si>
  <si>
    <t xml:space="preserve">Расчет НМЦК: </t>
  </si>
  <si>
    <t xml:space="preserve">Наименование и характеристики товара (работы, услуги)</t>
  </si>
  <si>
    <t xml:space="preserve">Информация о рыночных  ценах                  (с учетом корректировки)</t>
  </si>
  <si>
    <t xml:space="preserve">Средняя цена за единицу</t>
  </si>
  <si>
    <t xml:space="preserve">Среднее квадратичное отклонение</t>
  </si>
  <si>
    <t xml:space="preserve">Коэффициент вариации (%)</t>
  </si>
  <si>
    <t>Количество</t>
  </si>
  <si>
    <t>Сумма</t>
  </si>
  <si>
    <t xml:space="preserve">цена за единицу (руб.)</t>
  </si>
  <si>
    <t xml:space="preserve">Приемник глобальной навигационной спутниковой системы</t>
  </si>
  <si>
    <t xml:space="preserve"> </t>
  </si>
  <si>
    <t xml:space="preserve">  </t>
  </si>
  <si>
    <t>Итого:</t>
  </si>
  <si>
    <t>Х</t>
  </si>
  <si>
    <t xml:space="preserve">НМЦК составляет: 14 000 рублей 00 копеек </t>
  </si>
  <si>
    <t xml:space="preserve">Обоснование составил:  Килина Ю.П.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</si>
</sst>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dd/mm/yyyy"/>
  </numFmts>
  <fonts count="10">
    <font>
      <sz val="11.000000"/>
      <color theme="1"/>
      <name val="Calibri"/>
    </font>
    <font>
      <sz val="10.000000"/>
      <name val="Arial"/>
    </font>
    <font>
      <b/>
      <sz val="13.000000"/>
      <name val="Times New Roman"/>
    </font>
    <font>
      <sz val="10.000000"/>
      <name val="Times New Roman"/>
    </font>
    <font>
      <i/>
      <sz val="9.000000"/>
      <name val="Times New Roman"/>
    </font>
    <font>
      <b/>
      <sz val="12.000000"/>
      <name val="Times New Roman"/>
    </font>
    <font>
      <sz val="12.000000"/>
      <name val="Times New Roman"/>
    </font>
    <font>
      <sz val="11.000000"/>
      <name val="Times New Roman"/>
    </font>
    <font>
      <b/>
      <sz val="11.000000"/>
      <name val="Times New Roman"/>
    </font>
    <font>
      <b/>
      <sz val="10.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4">
    <xf fontId="0" fillId="0" borderId="0" numFmtId="0" xfId="0" applyProtection="0">
      <protection hidden="0" locked="1"/>
    </xf>
    <xf fontId="0" fillId="0" borderId="0" numFmtId="0" xfId="0" applyAlignment="1" applyProtection="1">
      <alignment vertical="top"/>
      <protection hidden="0" locked="1"/>
    </xf>
    <xf fontId="2" fillId="0" borderId="0" numFmtId="0" xfId="0" applyFont="1" applyAlignment="1" applyProtection="1">
      <alignment horizontal="center" vertical="top"/>
      <protection hidden="0" locked="1"/>
    </xf>
    <xf fontId="2" fillId="0" borderId="0" numFmtId="0" xfId="0" applyFont="1" applyAlignment="1" applyProtection="1">
      <alignment vertical="top"/>
      <protection hidden="0" locked="1"/>
    </xf>
    <xf fontId="3" fillId="0" borderId="0" numFmtId="0" xfId="0" applyFont="1" applyAlignment="1" applyProtection="1">
      <alignment vertical="top"/>
      <protection hidden="0" locked="1"/>
    </xf>
    <xf fontId="4" fillId="0" borderId="0" numFmtId="0" xfId="0" applyFont="1" applyAlignment="1" applyProtection="1">
      <alignment vertical="top"/>
      <protection hidden="0" locked="1"/>
    </xf>
    <xf fontId="5" fillId="0" borderId="1" numFmtId="0" xfId="0" applyFont="1" applyBorder="1" applyAlignment="1" applyProtection="1">
      <alignment horizontal="left" vertical="top" wrapText="1"/>
      <protection hidden="0" locked="1"/>
    </xf>
    <xf fontId="6" fillId="0" borderId="1" numFmtId="0" xfId="0" applyFont="1" applyBorder="1" applyAlignment="1" applyProtection="1">
      <alignment vertical="top" wrapText="1"/>
      <protection hidden="0" locked="1"/>
    </xf>
    <xf fontId="6" fillId="0" borderId="0" numFmtId="0" xfId="0" applyFont="1" applyAlignment="1" applyProtection="1">
      <alignment vertical="top" wrapText="1"/>
      <protection hidden="0" locked="1"/>
    </xf>
    <xf fontId="6" fillId="0" borderId="2" numFmtId="0" xfId="0" applyFont="1" applyBorder="1" applyAlignment="1" applyProtection="1">
      <alignment vertical="top" wrapText="1"/>
      <protection hidden="0" locked="1"/>
    </xf>
    <xf fontId="6" fillId="0" borderId="3" numFmtId="0" xfId="0" applyFont="1" applyBorder="1" applyAlignment="1" applyProtection="1">
      <alignment vertical="top" wrapText="1"/>
      <protection hidden="0" locked="1"/>
    </xf>
    <xf fontId="6" fillId="0" borderId="4" numFmtId="0" xfId="0" applyFont="1" applyBorder="1" applyAlignment="1" applyProtection="1">
      <alignment vertical="top" wrapText="1"/>
      <protection hidden="0" locked="1"/>
    </xf>
    <xf fontId="6" fillId="0" borderId="1" numFmtId="0" xfId="0" applyFont="1" applyBorder="1" applyAlignment="1" applyProtection="1">
      <alignment horizontal="left" vertical="top" wrapText="1"/>
      <protection hidden="0" locked="1"/>
    </xf>
    <xf fontId="6" fillId="0" borderId="0" numFmtId="0" xfId="0" applyFont="1" applyAlignment="1" applyProtection="1">
      <alignment horizontal="left" vertical="top" wrapText="1"/>
      <protection hidden="0" locked="1"/>
    </xf>
    <xf fontId="6" fillId="0" borderId="1" numFmtId="0" xfId="0" applyFont="1" applyBorder="1" applyAlignment="1" applyProtection="1">
      <alignment horizontal="center" vertical="top" wrapText="1"/>
      <protection hidden="0" locked="1"/>
    </xf>
    <xf fontId="6" fillId="0" borderId="0" numFmtId="0" xfId="0" applyFont="1" applyAlignment="1" applyProtection="1">
      <alignment horizontal="center" vertical="top" wrapText="1"/>
      <protection hidden="0" locked="1"/>
    </xf>
    <xf fontId="7" fillId="0" borderId="1" numFmtId="0" xfId="0" applyFont="1" applyBorder="1" applyAlignment="1" applyProtection="1">
      <alignment horizontal="center" vertical="top"/>
      <protection hidden="0" locked="1"/>
    </xf>
    <xf fontId="7" fillId="0" borderId="0" numFmtId="0" xfId="0" applyFont="1" applyAlignment="1" applyProtection="1">
      <alignment horizontal="center" vertical="top"/>
      <protection hidden="0" locked="1"/>
    </xf>
    <xf fontId="5" fillId="0" borderId="0" numFmtId="0" xfId="0" applyFont="1" applyAlignment="1" applyProtection="1">
      <alignment horizontal="center" vertical="top" wrapText="1"/>
      <protection hidden="0" locked="1"/>
    </xf>
    <xf fontId="5" fillId="0" borderId="0" numFmtId="0" xfId="0" applyFont="1" applyAlignment="1" applyProtection="1">
      <alignment vertical="top" wrapText="1"/>
      <protection hidden="0" locked="1"/>
    </xf>
    <xf fontId="0" fillId="0" borderId="0" numFmtId="0" xfId="0" applyAlignment="1" applyProtection="1">
      <alignment horizontal="center" vertical="top"/>
      <protection hidden="0" locked="1"/>
    </xf>
    <xf fontId="8" fillId="0" borderId="1" numFmtId="0" xfId="0" applyFont="1" applyBorder="1" applyAlignment="1" applyProtection="1">
      <alignment horizontal="left" vertical="top" wrapText="1"/>
      <protection hidden="0" locked="1"/>
    </xf>
    <xf fontId="8" fillId="0" borderId="0" numFmtId="0" xfId="0" applyFont="1" applyAlignment="1" applyProtection="1">
      <alignment horizontal="left" vertical="top" wrapText="1"/>
      <protection hidden="0" locked="1"/>
    </xf>
    <xf fontId="7" fillId="0" borderId="1" numFmtId="0" xfId="0" applyFont="1" applyBorder="1" applyAlignment="1" applyProtection="1">
      <alignment horizontal="left" vertical="top" wrapText="1"/>
      <protection hidden="0" locked="1"/>
    </xf>
    <xf fontId="7" fillId="0" borderId="0" numFmtId="0" xfId="0" applyFont="1" applyAlignment="1" applyProtection="1">
      <alignment horizontal="left" vertical="top" wrapText="1"/>
      <protection hidden="0" locked="1"/>
    </xf>
    <xf fontId="9" fillId="0" borderId="1" numFmtId="0" xfId="0" applyFont="1" applyBorder="1" applyAlignment="1" applyProtection="1">
      <alignment horizontal="center" vertical="top" wrapText="1"/>
      <protection hidden="0" locked="1"/>
    </xf>
    <xf fontId="9" fillId="0" borderId="5" numFmtId="0" xfId="0" applyFont="1" applyBorder="1" applyAlignment="1" applyProtection="1">
      <alignment horizontal="center" vertical="top" wrapText="1"/>
      <protection hidden="0" locked="1"/>
    </xf>
    <xf fontId="9" fillId="0" borderId="6" numFmtId="0" xfId="0" applyFont="1" applyBorder="1" applyAlignment="1" applyProtection="1">
      <alignment horizontal="center" vertical="top" wrapText="1"/>
      <protection hidden="0" locked="1"/>
    </xf>
    <xf fontId="3" fillId="0" borderId="1" numFmtId="0" xfId="0" applyFont="1" applyBorder="1" applyAlignment="1" applyProtection="1">
      <alignment horizontal="center" vertical="top" wrapText="1"/>
      <protection hidden="0" locked="1"/>
    </xf>
    <xf fontId="9" fillId="0" borderId="7" numFmtId="0" xfId="0" applyFont="1" applyBorder="1" applyAlignment="1" applyProtection="1">
      <alignment horizontal="center" vertical="top" wrapText="1"/>
      <protection hidden="0" locked="1"/>
    </xf>
    <xf fontId="6" fillId="0" borderId="1" numFmtId="0" xfId="0" applyFont="1" applyBorder="1" applyAlignment="1" applyProtection="1">
      <alignment vertical="center" wrapText="1"/>
      <protection hidden="0" locked="1"/>
    </xf>
    <xf fontId="6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1" numFmtId="2" xfId="0" applyNumberFormat="1" applyFont="1" applyBorder="1" applyAlignment="1" applyProtection="1">
      <alignment horizontal="center" vertical="center"/>
      <protection hidden="0" locked="1"/>
    </xf>
    <xf fontId="3" fillId="2" borderId="1" numFmtId="2" xfId="0" applyNumberFormat="1" applyFont="1" applyFill="1" applyBorder="1" applyAlignment="1" applyProtection="1">
      <alignment horizontal="center" vertical="center"/>
      <protection hidden="0" locked="1"/>
    </xf>
    <xf fontId="3" fillId="0" borderId="1" numFmtId="0" xfId="0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horizontal="center" vertical="center"/>
      <protection hidden="0" locked="1"/>
    </xf>
    <xf fontId="3" fillId="0" borderId="1" numFmtId="2" xfId="0" applyNumberFormat="1" applyFont="1" applyBorder="1" applyAlignment="1" applyProtection="1">
      <alignment horizontal="center" vertical="center" wrapText="1"/>
      <protection hidden="0" locked="1"/>
    </xf>
    <xf fontId="3" fillId="0" borderId="1" numFmtId="0" xfId="0" applyFont="1" applyBorder="1" applyAlignment="1" applyProtection="1">
      <alignment vertical="top" wrapText="1"/>
      <protection hidden="0" locked="1"/>
    </xf>
    <xf fontId="3" fillId="0" borderId="1" numFmtId="4" xfId="0" applyNumberFormat="1" applyFont="1" applyBorder="1" applyAlignment="1" applyProtection="1">
      <alignment horizontal="center" vertical="top" wrapText="1"/>
      <protection hidden="0" locked="1"/>
    </xf>
    <xf fontId="8" fillId="0" borderId="0" numFmtId="0" xfId="0" applyFont="1" applyAlignment="1" applyProtection="1">
      <alignment horizontal="center" vertical="center"/>
      <protection hidden="0" locked="1"/>
    </xf>
    <xf fontId="8" fillId="0" borderId="0" numFmtId="0" xfId="0" applyFont="1" applyAlignment="1" applyProtection="1">
      <alignment horizontal="center" vertical="center" wrapText="1"/>
      <protection hidden="0" locked="1"/>
    </xf>
    <xf fontId="8" fillId="0" borderId="0" numFmtId="0" xfId="0" applyFont="1" applyAlignment="1" applyProtection="1">
      <alignment horizontal="center" vertical="top" wrapText="1"/>
      <protection hidden="0" locked="1"/>
    </xf>
    <xf fontId="7" fillId="0" borderId="0" numFmtId="0" xfId="0" applyFont="1" applyAlignment="1" applyProtection="1">
      <alignment horizontal="left" vertical="top"/>
      <protection hidden="0" locked="1"/>
    </xf>
    <xf fontId="7" fillId="0" borderId="0" numFmtId="160" xfId="0" applyNumberFormat="1" applyFont="1" applyAlignment="1" applyProtection="1">
      <alignment horizontal="left" vertical="top"/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../../../../../../../../../../../../../../&#1040;&#1061;&#1054;/&#1054;&#1058;&#1044;&#1045;&#1051;%20&#1052;&#1058;&#1054;/!!!&#1056;%20&#1050;&#1086;&#1085;&#1082;&#1091;&#1088;&#1089;&#1099;,%20&#1040;&#1091;&#1082;&#1094;&#1080;&#1086;&#1085;&#1099;,%20&#1050;&#1086;&#1090;&#1080;&#1088;&#1086;&#1074;&#1082;&#1080;/2024%20&#1075;&#1086;&#1076;/1.%20&#1069;&#1083;&#1077;&#1082;&#1090;&#1088;&#1086;&#1085;&#1085;&#1099;&#1081;%20&#1072;&#1091;&#1082;&#1094;&#1080;&#1086;&#1085;/41.%20&#1069;&#1040;&#8470;38%20&#1055;&#1086;&#1089;&#1090;&#1072;&#1074;&#1082;&#1072;%20&#1096;&#1080;&#1085;%20616,%20&#1057;&#1052;&#1055;/&#1044;&#1086;&#1082;&#1091;&#1084;&#1077;&#1085;&#1090;&#1072;&#1094;&#1080;&#1103;%20&#1085;&#1072;%20&#1088;&#1072;&#1079;&#1084;&#1077;&#1097;&#1077;&#1085;&#1080;&#1077;/&#1054;&#1073;&#1086;&#1089;&#1085;&#1086;&#1074;&#1072;&#1085;&#1080;&#1077;%20&#1053;&#1052;&#1062;&#105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Лист1"/>
    </sheetNames>
    <sheetDataSet>
      <sheetData sheetId="0">
        <row r="8">
          <cell r="D8" t="str">
            <v xml:space="preserve">Российский рубль</v>
          </cell>
        </row>
        <row r="9">
          <cell r="D9" t="str">
            <v xml:space="preserve">не применялось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Calibri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GridLines="1" showRowColHeaders="1" showZeros="1" showRuler="1" view="normal" topLeftCell="A15" zoomScale="106" workbookViewId="0">
      <selection activeCell="B17" activeCellId="0" sqref="B17"/>
    </sheetView>
  </sheetViews>
  <sheetFormatPr defaultColWidth="9.1484375" defaultRowHeight="14.25"/>
  <cols>
    <col customWidth="1" min="1" max="1" style="1" width="5.1399999999999997"/>
    <col customWidth="1" min="2" max="2" style="1" width="40.8515625"/>
    <col customWidth="1" min="3" max="3" style="1" width="5.8515625"/>
    <col customWidth="1" min="4" max="4" style="1" width="10.28125"/>
    <col customWidth="1" min="5" max="5" style="1" width="12.28125"/>
    <col customWidth="1" min="6" max="6" style="1" width="11.421875"/>
    <col customWidth="1" min="7" max="7" style="1" width="11.28125"/>
    <col customWidth="1" min="8" max="8" style="1" width="12.8515625"/>
    <col customWidth="1" min="9" max="9" style="1" width="11.57421875"/>
    <col customWidth="1" min="10" max="10" style="1" width="9.7109375"/>
    <col customWidth="1" min="11" max="11" style="1" width="15.57421875"/>
    <col customWidth="0" min="12" max="12" style="1" width="9.1400000000000006"/>
    <col customWidth="1" min="13" max="13" style="1" width="19.809999999999999"/>
    <col customWidth="0" min="14" max="14" style="1" width="9.1400000000000006"/>
    <col customWidth="1" min="15" max="15" style="1" width="19.809999999999999"/>
    <col customWidth="1" min="16" max="16" style="1" width="28.600000000000001"/>
    <col customWidth="0" min="17" max="16384" style="1" width="9.1400000000000006"/>
  </cols>
  <sheetData>
    <row r="2" ht="15.7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</row>
    <row r="3" s="3" customFormat="1" ht="15" customHeight="1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3"/>
    </row>
    <row r="4" ht="15">
      <c r="B4" s="4"/>
    </row>
    <row r="5" ht="15">
      <c r="B5" s="5"/>
    </row>
    <row r="6" ht="45.75" customHeight="1">
      <c r="B6" s="6" t="s">
        <v>2</v>
      </c>
      <c r="C6" s="6"/>
      <c r="D6" s="7" t="s">
        <v>3</v>
      </c>
      <c r="E6" s="7"/>
      <c r="F6" s="7"/>
      <c r="G6" s="7"/>
      <c r="H6" s="7"/>
      <c r="I6" s="7"/>
      <c r="J6" s="7"/>
      <c r="K6" s="8"/>
    </row>
    <row r="7" ht="48" customHeight="1">
      <c r="B7" s="6" t="s">
        <v>4</v>
      </c>
      <c r="C7" s="6"/>
      <c r="D7" s="9" t="s">
        <v>3</v>
      </c>
      <c r="E7" s="10"/>
      <c r="F7" s="10"/>
      <c r="G7" s="10"/>
      <c r="H7" s="10"/>
      <c r="I7" s="10"/>
      <c r="J7" s="11"/>
      <c r="K7" s="8"/>
    </row>
    <row r="8" ht="30.75" customHeight="1">
      <c r="B8" s="6" t="s">
        <v>5</v>
      </c>
      <c r="C8" s="6"/>
      <c r="D8" s="12" t="s">
        <v>6</v>
      </c>
      <c r="E8" s="12"/>
      <c r="F8" s="12"/>
      <c r="G8" s="12"/>
      <c r="H8" s="12"/>
      <c r="I8" s="12"/>
      <c r="J8" s="12"/>
      <c r="K8" s="13"/>
    </row>
    <row r="9" ht="32.25" customHeight="1">
      <c r="B9" s="6" t="s">
        <v>7</v>
      </c>
      <c r="C9" s="6"/>
      <c r="D9" s="12" t="s">
        <v>8</v>
      </c>
      <c r="E9" s="12"/>
      <c r="F9" s="12"/>
      <c r="G9" s="12"/>
      <c r="H9" s="12"/>
      <c r="I9" s="12"/>
      <c r="J9" s="12"/>
      <c r="K9" s="13"/>
      <c r="L9" s="1"/>
    </row>
    <row r="10" ht="57.75" customHeight="1">
      <c r="B10" s="6" t="s">
        <v>9</v>
      </c>
      <c r="C10" s="6"/>
      <c r="D10" s="14" t="str">
        <f>[1]Лист1!D8</f>
        <v xml:space="preserve">Российский рубль</v>
      </c>
      <c r="E10" s="14"/>
      <c r="F10" s="14"/>
      <c r="G10" s="14"/>
      <c r="H10" s="14"/>
      <c r="I10" s="14"/>
      <c r="J10" s="14"/>
      <c r="K10" s="15"/>
      <c r="L10" s="1"/>
    </row>
    <row r="11" ht="91.5" customHeight="1">
      <c r="B11" s="6" t="s">
        <v>10</v>
      </c>
      <c r="C11" s="6"/>
      <c r="D11" s="16" t="str">
        <f>'[1]Лист1'!D9</f>
        <v xml:space="preserve">не применялось</v>
      </c>
      <c r="E11" s="16"/>
      <c r="F11" s="16"/>
      <c r="G11" s="16"/>
      <c r="H11" s="16"/>
      <c r="I11" s="16"/>
      <c r="J11" s="16"/>
      <c r="K11" s="17"/>
    </row>
    <row r="12" ht="15.75" customHeight="1">
      <c r="B12" s="18" t="s">
        <v>11</v>
      </c>
      <c r="C12" s="18"/>
      <c r="D12" s="18"/>
      <c r="E12" s="18"/>
      <c r="F12" s="18"/>
      <c r="G12" s="18"/>
      <c r="H12" s="18"/>
      <c r="I12" s="18"/>
      <c r="J12" s="18"/>
      <c r="K12" s="18"/>
    </row>
    <row r="13" ht="15.75" customHeight="1">
      <c r="B13" s="19"/>
      <c r="C13" s="20"/>
      <c r="D13" s="20"/>
      <c r="E13" s="20"/>
      <c r="F13" s="20"/>
      <c r="G13" s="20"/>
      <c r="H13" s="20"/>
      <c r="I13" s="20"/>
      <c r="J13" s="20"/>
      <c r="K13" s="20"/>
    </row>
    <row r="14" ht="30.75" customHeight="1">
      <c r="B14" s="6" t="s">
        <v>12</v>
      </c>
      <c r="C14" s="6"/>
      <c r="D14" s="21" t="s">
        <v>13</v>
      </c>
      <c r="E14" s="21"/>
      <c r="F14" s="21"/>
      <c r="G14" s="21"/>
      <c r="H14" s="21"/>
      <c r="I14" s="21"/>
      <c r="J14" s="21"/>
      <c r="K14" s="22"/>
    </row>
    <row r="15" ht="35.25" customHeight="1">
      <c r="B15" s="23" t="s">
        <v>14</v>
      </c>
      <c r="C15" s="23"/>
      <c r="D15" s="23" t="s">
        <v>15</v>
      </c>
      <c r="E15" s="23"/>
      <c r="F15" s="23"/>
      <c r="G15" s="23"/>
      <c r="H15" s="23"/>
      <c r="I15" s="23"/>
      <c r="J15" s="23"/>
      <c r="K15" s="24"/>
    </row>
    <row r="16" ht="35.25" customHeight="1">
      <c r="B16" s="23" t="s">
        <v>16</v>
      </c>
      <c r="C16" s="23"/>
      <c r="D16" s="23" t="s">
        <v>15</v>
      </c>
      <c r="E16" s="23"/>
      <c r="F16" s="23"/>
      <c r="G16" s="23"/>
      <c r="H16" s="23"/>
      <c r="I16" s="23"/>
      <c r="J16" s="23"/>
      <c r="K16" s="24"/>
    </row>
    <row r="17" ht="30.75" customHeight="1">
      <c r="B17" s="23" t="s">
        <v>17</v>
      </c>
      <c r="C17" s="23"/>
      <c r="D17" s="23" t="s">
        <v>15</v>
      </c>
      <c r="E17" s="23"/>
      <c r="F17" s="23"/>
      <c r="G17" s="23"/>
      <c r="H17" s="23"/>
      <c r="I17" s="23"/>
      <c r="J17" s="23"/>
      <c r="K17" s="24"/>
    </row>
    <row r="18" ht="15">
      <c r="B18" s="19"/>
      <c r="C18" s="20"/>
      <c r="D18" s="20"/>
      <c r="E18" s="20"/>
      <c r="F18" s="20"/>
      <c r="G18" s="20"/>
      <c r="H18" s="20"/>
      <c r="I18" s="20"/>
      <c r="J18" s="20"/>
      <c r="K18" s="20"/>
    </row>
    <row r="19" ht="15.75" customHeight="1">
      <c r="B19" s="18" t="s">
        <v>18</v>
      </c>
      <c r="C19" s="18"/>
      <c r="D19" s="18"/>
      <c r="E19" s="18"/>
      <c r="F19" s="18"/>
      <c r="G19" s="18"/>
      <c r="H19" s="18"/>
      <c r="I19" s="18"/>
      <c r="J19" s="18"/>
      <c r="K19" s="18"/>
    </row>
    <row r="20" ht="15">
      <c r="B20" s="4"/>
    </row>
    <row r="21" ht="26.25" customHeight="1">
      <c r="B21" s="25" t="s">
        <v>19</v>
      </c>
      <c r="C21" s="25"/>
      <c r="D21" s="25" t="s">
        <v>20</v>
      </c>
      <c r="E21" s="25"/>
      <c r="F21" s="25"/>
      <c r="G21" s="25" t="s">
        <v>21</v>
      </c>
      <c r="H21" s="25" t="s">
        <v>22</v>
      </c>
      <c r="I21" s="25" t="s">
        <v>23</v>
      </c>
      <c r="J21" s="25" t="s">
        <v>24</v>
      </c>
      <c r="K21" s="26" t="s">
        <v>25</v>
      </c>
      <c r="L21" s="1"/>
    </row>
    <row r="22" ht="15">
      <c r="B22" s="25"/>
      <c r="C22" s="25"/>
      <c r="D22" s="25">
        <v>1</v>
      </c>
      <c r="E22" s="25">
        <v>2</v>
      </c>
      <c r="F22" s="25">
        <v>3</v>
      </c>
      <c r="G22" s="25"/>
      <c r="H22" s="25"/>
      <c r="I22" s="25"/>
      <c r="J22" s="25"/>
      <c r="K22" s="27"/>
      <c r="L22" s="1"/>
    </row>
    <row r="23" ht="42.75" customHeight="1">
      <c r="B23" s="25"/>
      <c r="C23" s="25"/>
      <c r="D23" s="28" t="s">
        <v>26</v>
      </c>
      <c r="E23" s="28" t="s">
        <v>26</v>
      </c>
      <c r="F23" s="28" t="s">
        <v>26</v>
      </c>
      <c r="G23" s="25"/>
      <c r="H23" s="25"/>
      <c r="I23" s="25"/>
      <c r="J23" s="25"/>
      <c r="K23" s="29"/>
    </row>
    <row r="24" ht="96" customHeight="1">
      <c r="B24" s="30" t="s">
        <v>27</v>
      </c>
      <c r="C24" s="31"/>
      <c r="D24" s="32">
        <v>8500</v>
      </c>
      <c r="E24" s="33">
        <v>6000</v>
      </c>
      <c r="F24" s="32">
        <v>6500</v>
      </c>
      <c r="G24" s="32">
        <f>SUM(D24:F24)/3</f>
        <v>7000</v>
      </c>
      <c r="H24" s="34">
        <f>STDEVA(D24:F24)</f>
        <v>1322.8756555322952</v>
      </c>
      <c r="I24" s="34">
        <f>SUM(H24/G24*100)</f>
        <v>18.898223650461361</v>
      </c>
      <c r="J24" s="35">
        <v>2</v>
      </c>
      <c r="K24" s="36">
        <f>SUM(J24*G24)</f>
        <v>14000</v>
      </c>
      <c r="M24" s="1" t="s">
        <v>28</v>
      </c>
      <c r="N24" s="1" t="s">
        <v>28</v>
      </c>
      <c r="O24" s="1" t="s">
        <v>29</v>
      </c>
      <c r="P24" s="1" t="s">
        <v>28</v>
      </c>
    </row>
    <row r="25" ht="15">
      <c r="B25" s="37" t="s">
        <v>30</v>
      </c>
      <c r="C25" s="28" t="s">
        <v>31</v>
      </c>
      <c r="D25" s="28" t="s">
        <v>31</v>
      </c>
      <c r="E25" s="28" t="s">
        <v>31</v>
      </c>
      <c r="F25" s="28" t="s">
        <v>31</v>
      </c>
      <c r="G25" s="28" t="s">
        <v>31</v>
      </c>
      <c r="H25" s="28" t="s">
        <v>31</v>
      </c>
      <c r="I25" s="28" t="s">
        <v>31</v>
      </c>
      <c r="J25" s="28">
        <f>SUM(J24:J24)</f>
        <v>2</v>
      </c>
      <c r="K25" s="38">
        <f>SUM(K24)</f>
        <v>14000</v>
      </c>
      <c r="M25" s="1"/>
      <c r="N25" s="1"/>
      <c r="O25" s="1"/>
      <c r="P25" s="1"/>
    </row>
    <row r="26" ht="1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 t="s">
        <v>28</v>
      </c>
    </row>
    <row r="27" ht="30" customHeight="1">
      <c r="B27" s="39" t="s">
        <v>32</v>
      </c>
      <c r="C27" s="39"/>
      <c r="D27" s="39"/>
      <c r="E27" s="39"/>
      <c r="F27" s="39"/>
      <c r="G27" s="39"/>
      <c r="H27" s="39"/>
      <c r="I27" s="40"/>
      <c r="J27" s="40"/>
      <c r="K27" s="41"/>
      <c r="P27" s="1" t="s">
        <v>28</v>
      </c>
    </row>
    <row r="28" ht="15">
      <c r="O28" s="1" t="s">
        <v>28</v>
      </c>
      <c r="P28" s="1" t="s">
        <v>28</v>
      </c>
    </row>
    <row r="29" ht="15">
      <c r="B29" s="42" t="s">
        <v>33</v>
      </c>
      <c r="C29" s="42"/>
      <c r="D29" s="42"/>
      <c r="H29" s="43">
        <v>46286</v>
      </c>
      <c r="I29" s="43"/>
      <c r="J29" s="43"/>
      <c r="K29" s="43"/>
      <c r="O29" s="1" t="s">
        <v>28</v>
      </c>
    </row>
    <row r="30" ht="15">
      <c r="O30" s="1" t="s">
        <v>28</v>
      </c>
    </row>
    <row r="31" ht="15">
      <c r="P31" s="1" t="s">
        <v>28</v>
      </c>
    </row>
    <row r="32" ht="15">
      <c r="P32" s="1" t="s">
        <v>28</v>
      </c>
    </row>
  </sheetData>
  <mergeCells count="35">
    <mergeCell ref="B2:J2"/>
    <mergeCell ref="B3:J3"/>
    <mergeCell ref="B6:C6"/>
    <mergeCell ref="D6:J6"/>
    <mergeCell ref="B7:C7"/>
    <mergeCell ref="D7:J7"/>
    <mergeCell ref="B8:C8"/>
    <mergeCell ref="D8:J8"/>
    <mergeCell ref="B9:C9"/>
    <mergeCell ref="D9:J9"/>
    <mergeCell ref="B10:C10"/>
    <mergeCell ref="D10:J10"/>
    <mergeCell ref="B11:C11"/>
    <mergeCell ref="D11:J11"/>
    <mergeCell ref="B12:J12"/>
    <mergeCell ref="B14:C14"/>
    <mergeCell ref="D14:J14"/>
    <mergeCell ref="B15:C15"/>
    <mergeCell ref="D15:J15"/>
    <mergeCell ref="B16:C16"/>
    <mergeCell ref="D16:J16"/>
    <mergeCell ref="B17:C17"/>
    <mergeCell ref="D17:J17"/>
    <mergeCell ref="B19:J19"/>
    <mergeCell ref="B21:B23"/>
    <mergeCell ref="C21:C23"/>
    <mergeCell ref="D21:F21"/>
    <mergeCell ref="G21:G23"/>
    <mergeCell ref="H21:H23"/>
    <mergeCell ref="I21:I23"/>
    <mergeCell ref="J21:J23"/>
    <mergeCell ref="K21:K23"/>
    <mergeCell ref="B27:J27"/>
    <mergeCell ref="B29:D29"/>
    <mergeCell ref="H29:J29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53" fitToWidth="1" fitToHeight="1" pageOrder="overThenDown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Company>РосРеестр</Company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Лаптева_ММ</dc:creator>
  <dc:description/>
  <dc:language>ru-RU</dc:language>
  <cp:lastModifiedBy>kovaleva_ta</cp:lastModifiedBy>
  <cp:revision>14</cp:revision>
  <dcterms:created xsi:type="dcterms:W3CDTF">2014-02-14T08:33:26Z</dcterms:created>
  <dcterms:modified xsi:type="dcterms:W3CDTF">2026-09-24T04:52:57Z</dcterms:modified>
</cp:coreProperties>
</file>