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bmserver3\общая папка\Березка  Агрегатор торговли\БЕРЕЗКА Агрегатор торговли\2026\19.244\Вклейки\"/>
    </mc:Choice>
  </mc:AlternateContent>
  <bookViews>
    <workbookView xWindow="735" yWindow="1005" windowWidth="27645" windowHeight="153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L11" i="1" s="1"/>
  <c r="K11" i="1" l="1"/>
  <c r="L13" i="1"/>
  <c r="I14" i="1" l="1"/>
</calcChain>
</file>

<file path=xl/sharedStrings.xml><?xml version="1.0" encoding="utf-8"?>
<sst xmlns="http://schemas.openxmlformats.org/spreadsheetml/2006/main" count="38" uniqueCount="38">
  <si>
    <t>Метод сопоставимых рыночных цен (анализ рынка)</t>
  </si>
  <si>
    <t>№</t>
  </si>
  <si>
    <t>Существенные условия исполнения контракта</t>
  </si>
  <si>
    <t>Ед. изм</t>
  </si>
  <si>
    <t>Кол-во</t>
  </si>
  <si>
    <t>Данные анализа рынка (руб./ед.изм.)</t>
  </si>
  <si>
    <t>Однородность совокупности значений выявленных цен, используемых в расчете Н(М)ЦК.</t>
  </si>
  <si>
    <t>Н(М)ЦК, определяемая методом сопоставимых рыночных цен (анализа рынка)*</t>
  </si>
  <si>
    <t>Среднее квадратичное отклонение</t>
  </si>
  <si>
    <t>Итого:</t>
  </si>
  <si>
    <t>х</t>
  </si>
  <si>
    <t>В результате проведенного расчета Н(М)ЦК составила:</t>
  </si>
  <si>
    <t xml:space="preserve">    </t>
  </si>
  <si>
    <t xml:space="preserve">Средняя арифметическая
 цена за единицу
 &lt;ц&gt; </t>
  </si>
  <si>
    <t>Таблица №1</t>
  </si>
  <si>
    <t xml:space="preserve">Расчет НМЦК </t>
  </si>
  <si>
    <t>Используемый метод  определения НМЦК с обоснованием</t>
  </si>
  <si>
    <t>шт.</t>
  </si>
  <si>
    <t>Коффициент вариации не превышает 33%, что свидедельствует  об однородности совокупности значений,используемых   в расчете.</t>
  </si>
  <si>
    <t>НМЦК методом сопоставимых рыночных цен (анализа рынка) определяется по формуле:</t>
  </si>
  <si>
    <t xml:space="preserve">Расчет Н(М)ЦК </t>
  </si>
  <si>
    <t xml:space="preserve">где   : v - количество (объем) закупаемого товара (работы, услуги);    n - количество значений, используемых в расчете;        i - номер источника ценовой информации;    u- цена единицы товара, работы, услуги, представленная в источнике с номером i, 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 поставок товаров, выполнения работ, оказания услуг. 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</si>
  <si>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</si>
  <si>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i/>
        <u/>
        <sz val="11"/>
        <color theme="1"/>
        <rFont val="Times New Roman"/>
        <family val="1"/>
        <charset val="204"/>
      </rPr>
      <t>Требования к предельнаой цене закупки . согласно Приказа Роспотребнадзора от 27.12.2016 г. № 1280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нет.</t>
    </r>
  </si>
  <si>
    <r>
      <rPr>
        <i/>
        <u/>
        <sz val="11"/>
        <color theme="1"/>
        <rFont val="Times New Roman"/>
        <family val="1"/>
        <charset val="204"/>
      </rPr>
      <t>Нормативные затраты</t>
    </r>
    <r>
      <rPr>
        <sz val="11"/>
        <color theme="1"/>
        <rFont val="Times New Roman"/>
        <family val="1"/>
        <charset val="204"/>
      </rPr>
      <t xml:space="preserve"> :</t>
    </r>
    <r>
      <rPr>
        <b/>
        <sz val="11"/>
        <color theme="1"/>
        <rFont val="Times New Roman"/>
        <family val="1"/>
        <charset val="204"/>
      </rPr>
      <t>Приказ Роспотребнадзора от 27.12.2016 г. № 1280 «Об утверждении Порядка определения нормативных затрат на обеспечение функций территориальных органов и федеральных казенных учреждений здравоохранения Роспотребнадзора» (далее - приказ Роспотребнадзора № 1280)</t>
    </r>
  </si>
  <si>
    <r>
      <t xml:space="preserve">Соответствие объекта закупок нормативным затратам (расчет, приложения и т.д.) </t>
    </r>
    <r>
      <rPr>
        <b/>
        <sz val="11"/>
        <color theme="1"/>
        <rFont val="Times New Roman"/>
        <family val="1"/>
        <charset val="204"/>
      </rPr>
      <t>соответствует</t>
    </r>
  </si>
  <si>
    <t xml:space="preserve">Обоснование начальной (максимальной) цены контракта 
на  изготовление бланков выклеек служебных удостоверений  Управления Роспотребнадзора по Удмуртской Республике   
</t>
  </si>
  <si>
    <r>
      <rPr>
        <b/>
        <sz val="11"/>
        <color indexed="8"/>
        <rFont val="Times New Roman"/>
        <family val="1"/>
        <charset val="204"/>
      </rPr>
      <t>Порядок формирования цены контракта</t>
    </r>
    <r>
      <rPr>
        <sz val="11"/>
        <color indexed="8"/>
        <rFont val="Times New Roman"/>
        <family val="1"/>
        <charset val="204"/>
      </rPr>
      <t>: В цену контракта включены все расходы Исполнителя по предмету контракта, в том числе стоимость поставляемого товара, стоимость упаковки, расходы на доставку, разгрузку,  страхование,  уплату таможенных пошлин, налогов, сборов и других обязательных платежей</t>
    </r>
  </si>
  <si>
    <t>Для определения  начальной (максимальной) цены контракта   на изготовление бланков выклеек служебных удостоверений  Управления Роспотребнадзора по Удмуртской Республике  был проведен анализ текущих цен на данный вид  товара.Источником информации о действующих ценах являются коммерческие предложения от Поставщиков, поставляющих товар   на территории Удмуртской Республики   а также информация с интернет-сайтов.Информация занесена в Таблицу №1.</t>
  </si>
  <si>
    <t>Наименование объекта закупки   (изготовление бланков выклеек служебных удостоверений )</t>
  </si>
  <si>
    <t>Выклейка для служебных удостоверений</t>
  </si>
  <si>
    <t>Источник 1(КП от 20.05.26 № б/н)</t>
  </si>
  <si>
    <t>Источник 2 (КП от 18.05.26 № 28)</t>
  </si>
  <si>
    <t xml:space="preserve">Нормативные затраты на приобретение бланочной продукции (Збл) определяются по формуле (3.9.1.1):  
</t>
  </si>
  <si>
    <t xml:space="preserve">где:
  - Qi б - количество бланочной продукции;
  - Pi б - цена 1 бланка по i-му тиражу;
  - Qj пп - количество прочей продукции, изготовляемой типографией;
  - Pj пп- цена 1 единицы прочей продукции, изготовляемой типографией, по j-му тиражу.
</t>
  </si>
  <si>
    <t xml:space="preserve">Расчет подготовил:  __________________О.А. Юдина </t>
  </si>
  <si>
    <t>рублей (Четыре тысячи пятьсот пятьдесят рублей 00 копеек)</t>
  </si>
  <si>
    <t xml:space="preserve">С учетом объема доведенных лимитов бюджетных обязательств, НМЦК установлена по минимальной цене и составила: 3500,00 руб. (Три тысячи пятьсот рублей 00 копеек) из расчета: 87,50 руб. х 40 шт. = 3500,00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</si>
</sst>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3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u/>
      <sz val="11"/>
      <color theme="1"/>
      <name val="Times New Roman"/>
      <family val="1"/>
      <charset val="204"/>
    </font>
    <font>
      <i/>
      <u/>
      <sz val="11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0" borderId="0" xfId="1" applyFont="1" applyBorder="1" applyAlignment="1">
      <alignment horizontal="center" vertical="top" wrapText="1"/>
    </xf>
    <xf numFmtId="0" fontId="5" fillId="0" borderId="0" xfId="0" applyFont="1"/>
    <xf numFmtId="0" fontId="4" fillId="0" borderId="0" xfId="1" applyFont="1"/>
    <xf numFmtId="0" fontId="4" fillId="0" borderId="0" xfId="1" applyFont="1" applyAlignment="1">
      <alignment horizontal="left" wrapText="1"/>
    </xf>
    <xf numFmtId="0" fontId="3" fillId="0" borderId="4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center" textRotation="90" wrapText="1"/>
    </xf>
    <xf numFmtId="0" fontId="3" fillId="0" borderId="2" xfId="1" applyFont="1" applyBorder="1" applyAlignment="1">
      <alignment horizontal="center" vertical="top" wrapText="1"/>
    </xf>
    <xf numFmtId="2" fontId="4" fillId="0" borderId="2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top"/>
    </xf>
    <xf numFmtId="4" fontId="3" fillId="0" borderId="0" xfId="1" applyNumberFormat="1" applyFont="1" applyAlignment="1">
      <alignment horizontal="center"/>
    </xf>
    <xf numFmtId="0" fontId="4" fillId="0" borderId="0" xfId="0" applyFont="1" applyAlignment="1">
      <alignment horizontal="left" vertical="top" wrapText="1"/>
    </xf>
    <xf numFmtId="2" fontId="8" fillId="0" borderId="2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10" fillId="0" borderId="0" xfId="1" applyFont="1" applyAlignment="1">
      <alignment horizont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5" fillId="0" borderId="0" xfId="0" applyFont="1" applyAlignment="1">
      <alignment horizontal="center" vertical="center" wrapText="1"/>
    </xf>
    <xf numFmtId="0" fontId="9" fillId="0" borderId="3" xfId="0" applyFont="1" applyBorder="1"/>
    <xf numFmtId="0" fontId="4" fillId="0" borderId="18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4" fontId="4" fillId="0" borderId="2" xfId="1" applyNumberFormat="1" applyFont="1" applyBorder="1" applyAlignment="1">
      <alignment horizontal="center" vertical="center" wrapText="1"/>
    </xf>
    <xf numFmtId="0" fontId="5" fillId="0" borderId="0" xfId="0" applyFont="1" applyAlignment="1"/>
    <xf numFmtId="0" fontId="4" fillId="0" borderId="19" xfId="1" applyFont="1" applyBorder="1" applyAlignment="1">
      <alignment vertical="top" wrapText="1"/>
    </xf>
    <xf numFmtId="0" fontId="4" fillId="0" borderId="3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center" vertical="center" textRotation="90" wrapText="1"/>
    </xf>
    <xf numFmtId="0" fontId="4" fillId="0" borderId="3" xfId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center" vertical="center" wrapText="1"/>
    </xf>
    <xf numFmtId="0" fontId="4" fillId="0" borderId="0" xfId="1" applyFont="1" applyBorder="1"/>
    <xf numFmtId="4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4" fillId="0" borderId="0" xfId="1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10" fillId="0" borderId="0" xfId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4" fillId="0" borderId="0" xfId="1" applyFont="1" applyBorder="1" applyAlignment="1">
      <alignment horizontal="center" vertical="top"/>
    </xf>
    <xf numFmtId="0" fontId="0" fillId="0" borderId="0" xfId="0" applyBorder="1"/>
    <xf numFmtId="0" fontId="5" fillId="0" borderId="0" xfId="0" applyFont="1" applyBorder="1" applyAlignment="1">
      <alignment horizontal="left" vertical="center" wrapText="1"/>
    </xf>
    <xf numFmtId="0" fontId="4" fillId="0" borderId="0" xfId="1" applyFont="1" applyAlignment="1">
      <alignment horizontal="center"/>
    </xf>
    <xf numFmtId="2" fontId="3" fillId="0" borderId="4" xfId="1" applyNumberFormat="1" applyFont="1" applyBorder="1" applyAlignment="1">
      <alignment horizontal="center" vertical="top" wrapText="1"/>
    </xf>
    <xf numFmtId="0" fontId="3" fillId="0" borderId="0" xfId="1" applyFont="1" applyBorder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4" fillId="0" borderId="0" xfId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top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2" fillId="0" borderId="0" xfId="0" applyFont="1" applyFill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25400</xdr:colOff>
      <xdr:row>9</xdr:row>
      <xdr:rowOff>952500</xdr:rowOff>
    </xdr:from>
    <xdr:to>
      <xdr:col>11</xdr:col>
      <xdr:colOff>0</xdr:colOff>
      <xdr:row>9</xdr:row>
      <xdr:rowOff>1308100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xmlns="" id="{602DFBFE-14B4-4A41-9E07-444C723F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8100" y="2832100"/>
          <a:ext cx="10668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25400</xdr:colOff>
      <xdr:row>9</xdr:row>
      <xdr:rowOff>927100</xdr:rowOff>
    </xdr:from>
    <xdr:to>
      <xdr:col>9</xdr:col>
      <xdr:colOff>1168400</xdr:colOff>
      <xdr:row>9</xdr:row>
      <xdr:rowOff>1371600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xmlns="" id="{E539C964-9AE4-A741-9901-CEEA9F9E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0" y="2806700"/>
          <a:ext cx="11430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9</xdr:row>
      <xdr:rowOff>1397000</xdr:rowOff>
    </xdr:from>
    <xdr:to>
      <xdr:col>11</xdr:col>
      <xdr:colOff>482600</xdr:colOff>
      <xdr:row>9</xdr:row>
      <xdr:rowOff>1625600</xdr:rowOff>
    </xdr:to>
    <xdr:pic>
      <xdr:nvPicPr>
        <xdr:cNvPr id="21" name="Picture 6">
          <a:extLst>
            <a:ext uri="{FF2B5EF4-FFF2-40B4-BE49-F238E27FC236}">
              <a16:creationId xmlns:a16="http://schemas.microsoft.com/office/drawing/2014/main" xmlns="" id="{D0D31088-D7C0-544D-A48B-A43FC2DE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0" y="3276600"/>
          <a:ext cx="177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13</xdr:row>
      <xdr:rowOff>289560</xdr:rowOff>
    </xdr:from>
    <xdr:to>
      <xdr:col>9</xdr:col>
      <xdr:colOff>623838</xdr:colOff>
      <xdr:row>14</xdr:row>
      <xdr:rowOff>390559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2200" y="9334500"/>
          <a:ext cx="1627773" cy="396274"/>
        </a:xfrm>
        <a:prstGeom prst="rect">
          <a:avLst/>
        </a:prstGeom>
      </xdr:spPr>
    </xdr:pic>
    <xdr:clientData/>
  </xdr:twoCellAnchor>
  <xdr:twoCellAnchor>
    <xdr:from>
      <xdr:col>11</xdr:col>
      <xdr:colOff>304800</xdr:colOff>
      <xdr:row>10</xdr:row>
      <xdr:rowOff>1397000</xdr:rowOff>
    </xdr:from>
    <xdr:to>
      <xdr:col>11</xdr:col>
      <xdr:colOff>482600</xdr:colOff>
      <xdr:row>10</xdr:row>
      <xdr:rowOff>1625600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xmlns="" id="{D0D31088-D7C0-544D-A48B-A43FC2DE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8245475"/>
          <a:ext cx="177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6</xdr:col>
      <xdr:colOff>164484</xdr:colOff>
      <xdr:row>21</xdr:row>
      <xdr:rowOff>634039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04900" y="10467975"/>
          <a:ext cx="3145809" cy="634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abSelected="1" topLeftCell="A16" zoomScaleNormal="100" workbookViewId="0">
      <selection activeCell="C28" sqref="C28"/>
    </sheetView>
  </sheetViews>
  <sheetFormatPr defaultColWidth="11" defaultRowHeight="15.75" x14ac:dyDescent="0.25"/>
  <cols>
    <col min="2" max="2" width="3.5" bestFit="1" customWidth="1"/>
    <col min="3" max="3" width="24.25" customWidth="1"/>
    <col min="4" max="4" width="1.75" hidden="1" customWidth="1"/>
    <col min="5" max="5" width="6" bestFit="1" customWidth="1"/>
    <col min="6" max="6" width="8.875" customWidth="1"/>
    <col min="7" max="7" width="14.375" customWidth="1"/>
    <col min="8" max="9" width="13.25" customWidth="1"/>
    <col min="10" max="10" width="19.25" customWidth="1"/>
    <col min="11" max="11" width="23.625" customWidth="1"/>
    <col min="12" max="12" width="21.25" customWidth="1"/>
  </cols>
  <sheetData>
    <row r="1" spans="1:15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3"/>
      <c r="O1" s="3"/>
    </row>
    <row r="2" spans="1:15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</row>
    <row r="3" spans="1:15" ht="41.1" customHeight="1" x14ac:dyDescent="0.25">
      <c r="A3" s="2"/>
      <c r="B3" s="66" t="s">
        <v>26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3"/>
      <c r="N3" s="3"/>
      <c r="O3" s="3"/>
    </row>
    <row r="4" spans="1:15" ht="40.15" customHeight="1" x14ac:dyDescent="0.25">
      <c r="A4" s="2"/>
      <c r="B4" s="1"/>
      <c r="C4" s="73" t="s">
        <v>27</v>
      </c>
      <c r="D4" s="73"/>
      <c r="E4" s="73"/>
      <c r="F4" s="73"/>
      <c r="G4" s="73"/>
      <c r="H4" s="73"/>
      <c r="I4" s="73"/>
      <c r="J4" s="73"/>
      <c r="K4" s="73"/>
      <c r="L4" s="73"/>
      <c r="M4" s="3"/>
      <c r="N4" s="3"/>
      <c r="O4" s="3"/>
    </row>
    <row r="5" spans="1:15" ht="57.6" customHeight="1" x14ac:dyDescent="0.25">
      <c r="A5" s="2"/>
      <c r="B5" s="1"/>
      <c r="C5" s="73" t="s">
        <v>28</v>
      </c>
      <c r="D5" s="73"/>
      <c r="E5" s="73"/>
      <c r="F5" s="73"/>
      <c r="G5" s="73"/>
      <c r="H5" s="73"/>
      <c r="I5" s="73"/>
      <c r="J5" s="73"/>
      <c r="K5" s="73"/>
      <c r="L5" s="73"/>
      <c r="M5" s="3"/>
      <c r="N5" s="3"/>
      <c r="O5" s="3"/>
    </row>
    <row r="6" spans="1:15" ht="30" customHeight="1" thickBot="1" x14ac:dyDescent="0.3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 t="s">
        <v>14</v>
      </c>
      <c r="M6" s="3"/>
      <c r="N6" s="3"/>
      <c r="O6" s="3"/>
    </row>
    <row r="7" spans="1:15" ht="39.950000000000003" customHeight="1" x14ac:dyDescent="0.25">
      <c r="A7" s="58" t="s">
        <v>16</v>
      </c>
      <c r="B7" s="60" t="s">
        <v>0</v>
      </c>
      <c r="C7" s="61"/>
      <c r="D7" s="61"/>
      <c r="E7" s="61"/>
      <c r="F7" s="61"/>
      <c r="G7" s="61"/>
      <c r="H7" s="61"/>
      <c r="I7" s="61"/>
      <c r="J7" s="61"/>
      <c r="K7" s="61"/>
      <c r="L7" s="62"/>
      <c r="M7" s="3"/>
      <c r="N7" s="3"/>
      <c r="O7" s="3"/>
    </row>
    <row r="8" spans="1:15" ht="16.5" thickBot="1" x14ac:dyDescent="0.3">
      <c r="A8" s="59"/>
      <c r="B8" s="63"/>
      <c r="C8" s="64"/>
      <c r="D8" s="64"/>
      <c r="E8" s="64"/>
      <c r="F8" s="64"/>
      <c r="G8" s="64"/>
      <c r="H8" s="64"/>
      <c r="I8" s="64"/>
      <c r="J8" s="64"/>
      <c r="K8" s="64"/>
      <c r="L8" s="65"/>
      <c r="M8" s="3"/>
      <c r="N8" s="3"/>
      <c r="O8" s="3"/>
    </row>
    <row r="9" spans="1:15" ht="87" customHeight="1" x14ac:dyDescent="0.25">
      <c r="A9" s="55" t="s">
        <v>15</v>
      </c>
      <c r="B9" s="67" t="s">
        <v>1</v>
      </c>
      <c r="C9" s="69" t="s">
        <v>29</v>
      </c>
      <c r="D9" s="69" t="s">
        <v>2</v>
      </c>
      <c r="E9" s="69" t="s">
        <v>3</v>
      </c>
      <c r="F9" s="69" t="s">
        <v>4</v>
      </c>
      <c r="G9" s="71" t="s">
        <v>5</v>
      </c>
      <c r="H9" s="72"/>
      <c r="I9" s="47" t="s">
        <v>6</v>
      </c>
      <c r="J9" s="47"/>
      <c r="K9" s="47"/>
      <c r="L9" s="5" t="s">
        <v>7</v>
      </c>
      <c r="M9" s="3"/>
      <c r="N9" s="3"/>
      <c r="O9" s="3"/>
    </row>
    <row r="10" spans="1:15" ht="114" customHeight="1" x14ac:dyDescent="0.25">
      <c r="A10" s="56"/>
      <c r="B10" s="68"/>
      <c r="C10" s="70"/>
      <c r="D10" s="70"/>
      <c r="E10" s="70"/>
      <c r="F10" s="70"/>
      <c r="G10" s="6" t="s">
        <v>31</v>
      </c>
      <c r="H10" s="6" t="s">
        <v>32</v>
      </c>
      <c r="I10" s="7" t="s">
        <v>13</v>
      </c>
      <c r="J10" s="7" t="s">
        <v>8</v>
      </c>
      <c r="K10" s="7" t="s">
        <v>22</v>
      </c>
      <c r="L10" s="7" t="s">
        <v>20</v>
      </c>
      <c r="M10" s="3"/>
      <c r="N10" s="3"/>
      <c r="O10" s="3"/>
    </row>
    <row r="11" spans="1:15" ht="114" customHeight="1" x14ac:dyDescent="0.25">
      <c r="A11" s="56"/>
      <c r="B11" s="22">
        <v>1</v>
      </c>
      <c r="C11" s="20" t="s">
        <v>30</v>
      </c>
      <c r="D11" s="23"/>
      <c r="E11" s="23" t="s">
        <v>17</v>
      </c>
      <c r="F11" s="23">
        <v>40</v>
      </c>
      <c r="G11" s="24">
        <v>87.5</v>
      </c>
      <c r="H11" s="24">
        <v>140</v>
      </c>
      <c r="I11" s="13">
        <f>AVERAGE(G11:H11)</f>
        <v>113.75</v>
      </c>
      <c r="J11" s="8">
        <f>STDEV(G11:H11)</f>
        <v>37.123106012293746</v>
      </c>
      <c r="K11" s="8">
        <f>J11/I11*100</f>
        <v>32.635697593225274</v>
      </c>
      <c r="L11" s="9">
        <f>I11*F11</f>
        <v>4550</v>
      </c>
      <c r="M11" s="3"/>
      <c r="N11" s="3"/>
      <c r="O11" s="3"/>
    </row>
    <row r="12" spans="1:15" ht="38.25" customHeight="1" x14ac:dyDescent="0.25">
      <c r="A12" s="56"/>
      <c r="B12" s="26"/>
      <c r="C12" s="21"/>
      <c r="D12" s="27"/>
      <c r="E12" s="28"/>
      <c r="F12" s="29" t="s">
        <v>10</v>
      </c>
      <c r="G12" s="30"/>
      <c r="H12" s="30"/>
      <c r="I12" s="31"/>
      <c r="J12" s="29"/>
      <c r="K12" s="29"/>
      <c r="L12" s="32"/>
      <c r="M12" s="10"/>
      <c r="N12" s="10"/>
      <c r="O12" s="10"/>
    </row>
    <row r="13" spans="1:15" s="44" customFormat="1" x14ac:dyDescent="0.25">
      <c r="A13" s="57"/>
      <c r="B13" s="33"/>
      <c r="C13" s="48" t="s">
        <v>9</v>
      </c>
      <c r="D13" s="48"/>
      <c r="E13" s="48"/>
      <c r="F13" s="48"/>
      <c r="G13" s="48"/>
      <c r="H13" s="48"/>
      <c r="I13" s="48"/>
      <c r="J13" s="48"/>
      <c r="K13" s="48"/>
      <c r="L13" s="34">
        <f>SUM(L11:L11)</f>
        <v>4550</v>
      </c>
      <c r="M13" s="43"/>
      <c r="N13" s="43"/>
      <c r="O13" s="43"/>
    </row>
    <row r="14" spans="1:15" s="44" customFormat="1" x14ac:dyDescent="0.25">
      <c r="A14" s="57"/>
      <c r="B14" s="33"/>
      <c r="C14" s="49" t="s">
        <v>11</v>
      </c>
      <c r="D14" s="49"/>
      <c r="E14" s="49"/>
      <c r="F14" s="49"/>
      <c r="G14" s="49"/>
      <c r="H14" s="49"/>
      <c r="I14" s="34">
        <f>L13</f>
        <v>4550</v>
      </c>
      <c r="J14" s="35" t="s">
        <v>36</v>
      </c>
      <c r="K14" s="36"/>
      <c r="L14" s="34"/>
      <c r="M14" s="43"/>
      <c r="N14" s="43"/>
      <c r="O14" s="43"/>
    </row>
    <row r="15" spans="1:15" s="44" customFormat="1" ht="36" customHeight="1" x14ac:dyDescent="0.25">
      <c r="A15" s="57"/>
      <c r="B15" s="33"/>
      <c r="C15" s="51" t="s">
        <v>19</v>
      </c>
      <c r="D15" s="74"/>
      <c r="E15" s="74"/>
      <c r="F15" s="74"/>
      <c r="G15" s="74"/>
      <c r="H15" s="37"/>
      <c r="I15" s="37"/>
      <c r="J15" s="37"/>
      <c r="K15" s="37"/>
      <c r="L15" s="37"/>
      <c r="M15" s="43"/>
      <c r="N15" s="43"/>
      <c r="O15" s="43"/>
    </row>
    <row r="16" spans="1:15" s="44" customFormat="1" x14ac:dyDescent="0.25">
      <c r="A16" s="57"/>
      <c r="B16" s="33"/>
      <c r="C16" s="51" t="s">
        <v>21</v>
      </c>
      <c r="D16" s="51"/>
      <c r="E16" s="51"/>
      <c r="F16" s="51"/>
      <c r="G16" s="51"/>
      <c r="H16" s="51"/>
      <c r="I16" s="51"/>
      <c r="J16" s="51"/>
      <c r="K16" s="51"/>
      <c r="L16" s="51"/>
      <c r="M16" s="43"/>
      <c r="N16" s="43"/>
      <c r="O16" s="43"/>
    </row>
    <row r="17" spans="1:15" s="44" customFormat="1" x14ac:dyDescent="0.25">
      <c r="A17" s="57"/>
      <c r="B17" s="33"/>
      <c r="C17" s="50" t="s">
        <v>18</v>
      </c>
      <c r="D17" s="50"/>
      <c r="E17" s="50"/>
      <c r="F17" s="50"/>
      <c r="G17" s="50"/>
      <c r="H17" s="50"/>
      <c r="I17" s="50"/>
      <c r="J17" s="50"/>
      <c r="K17" s="50"/>
      <c r="L17" s="50"/>
      <c r="M17" s="43"/>
      <c r="N17" s="43"/>
      <c r="O17" s="43"/>
    </row>
    <row r="18" spans="1:15" s="44" customFormat="1" x14ac:dyDescent="0.25">
      <c r="A18" s="57"/>
      <c r="B18" s="33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3"/>
      <c r="N18" s="43"/>
      <c r="O18" s="43"/>
    </row>
    <row r="19" spans="1:15" s="44" customFormat="1" x14ac:dyDescent="0.25">
      <c r="A19" s="57"/>
      <c r="B19" s="33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3"/>
      <c r="N19" s="43"/>
      <c r="O19" s="43"/>
    </row>
    <row r="20" spans="1:15" s="44" customFormat="1" ht="32.25" customHeight="1" x14ac:dyDescent="0.25">
      <c r="A20" s="57"/>
      <c r="B20" s="33"/>
      <c r="C20" s="52" t="s">
        <v>24</v>
      </c>
      <c r="D20" s="52"/>
      <c r="E20" s="52"/>
      <c r="F20" s="52"/>
      <c r="G20" s="52"/>
      <c r="H20" s="52"/>
      <c r="I20" s="52"/>
      <c r="J20" s="52"/>
      <c r="K20" s="52"/>
      <c r="L20" s="52"/>
      <c r="M20" s="43"/>
      <c r="N20" s="43"/>
      <c r="O20" s="43"/>
    </row>
    <row r="21" spans="1:15" s="44" customFormat="1" ht="45" customHeight="1" x14ac:dyDescent="0.25">
      <c r="A21" s="57"/>
      <c r="B21" s="33"/>
      <c r="C21" s="53" t="s">
        <v>33</v>
      </c>
      <c r="D21" s="53"/>
      <c r="E21" s="53"/>
      <c r="F21" s="53"/>
      <c r="G21" s="53"/>
      <c r="H21" s="53"/>
      <c r="I21" s="53"/>
      <c r="J21" s="53"/>
      <c r="K21" s="53"/>
      <c r="L21" s="53"/>
      <c r="M21" s="43"/>
      <c r="N21" s="43"/>
      <c r="O21" s="43"/>
    </row>
    <row r="22" spans="1:15" s="44" customFormat="1" ht="53.25" customHeight="1" x14ac:dyDescent="0.25">
      <c r="A22" s="57"/>
      <c r="B22" s="33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3"/>
      <c r="N22" s="43"/>
      <c r="O22" s="43"/>
    </row>
    <row r="23" spans="1:15" s="44" customFormat="1" ht="90.75" customHeight="1" x14ac:dyDescent="0.25">
      <c r="A23" s="57"/>
      <c r="B23" s="33"/>
      <c r="C23" s="53" t="s">
        <v>34</v>
      </c>
      <c r="D23" s="54"/>
      <c r="E23" s="54"/>
      <c r="F23" s="54"/>
      <c r="G23" s="54"/>
      <c r="H23" s="54"/>
      <c r="I23" s="54"/>
      <c r="J23" s="45"/>
      <c r="K23" s="45"/>
      <c r="L23" s="45"/>
      <c r="M23" s="43"/>
      <c r="N23" s="43"/>
      <c r="O23" s="43"/>
    </row>
    <row r="24" spans="1:15" s="44" customFormat="1" x14ac:dyDescent="0.25">
      <c r="A24" s="57"/>
      <c r="B24" s="33"/>
      <c r="C24" s="53" t="s">
        <v>23</v>
      </c>
      <c r="D24" s="53"/>
      <c r="E24" s="53"/>
      <c r="F24" s="53"/>
      <c r="G24" s="53"/>
      <c r="H24" s="53"/>
      <c r="I24" s="53"/>
      <c r="J24" s="53"/>
      <c r="K24" s="53"/>
      <c r="L24" s="53"/>
      <c r="M24" s="43"/>
      <c r="N24" s="43"/>
      <c r="O24" s="43"/>
    </row>
    <row r="25" spans="1:15" s="44" customFormat="1" x14ac:dyDescent="0.25">
      <c r="A25" s="57"/>
      <c r="B25" s="33"/>
      <c r="C25" s="39" t="s">
        <v>25</v>
      </c>
      <c r="D25" s="40"/>
      <c r="E25" s="40"/>
      <c r="F25" s="40"/>
      <c r="G25" s="40"/>
      <c r="H25" s="40"/>
      <c r="I25" s="41"/>
      <c r="J25" s="41"/>
      <c r="K25" s="36"/>
      <c r="L25" s="34"/>
      <c r="M25" s="43"/>
      <c r="N25" s="43"/>
      <c r="O25" s="43"/>
    </row>
    <row r="26" spans="1:15" s="44" customFormat="1" x14ac:dyDescent="0.25">
      <c r="A26" s="57"/>
      <c r="B26" s="33"/>
      <c r="C26" s="39"/>
      <c r="D26" s="40"/>
      <c r="E26" s="40"/>
      <c r="F26" s="40"/>
      <c r="G26" s="40"/>
      <c r="H26" s="40"/>
      <c r="I26" s="41"/>
      <c r="J26" s="41"/>
      <c r="K26" s="36"/>
      <c r="L26" s="34"/>
      <c r="M26" s="43"/>
      <c r="N26" s="43"/>
      <c r="O26" s="43"/>
    </row>
    <row r="27" spans="1:15" ht="49.5" customHeight="1" x14ac:dyDescent="0.25">
      <c r="A27" s="42"/>
      <c r="B27" s="3"/>
      <c r="C27" s="75" t="s">
        <v>37</v>
      </c>
      <c r="D27" s="75"/>
      <c r="E27" s="75"/>
      <c r="F27" s="75"/>
      <c r="G27" s="75"/>
      <c r="H27" s="75"/>
      <c r="I27" s="75"/>
      <c r="J27" s="75"/>
      <c r="K27" s="75"/>
      <c r="L27" s="75"/>
      <c r="M27" s="3"/>
      <c r="N27" s="3"/>
      <c r="O27" s="3"/>
    </row>
    <row r="28" spans="1:15" ht="25.15" customHeight="1" x14ac:dyDescent="0.25">
      <c r="A28" s="2"/>
      <c r="B28" s="3"/>
      <c r="C28" s="18"/>
      <c r="D28" s="17"/>
      <c r="E28" s="17"/>
      <c r="F28" s="17"/>
      <c r="G28" s="17"/>
      <c r="H28" s="17"/>
      <c r="I28" s="16"/>
      <c r="J28" s="16"/>
      <c r="K28" s="14"/>
      <c r="L28" s="11"/>
      <c r="M28" s="3"/>
      <c r="N28" s="3"/>
      <c r="O28" s="3"/>
    </row>
    <row r="29" spans="1:15" ht="28.9" customHeight="1" x14ac:dyDescent="0.25">
      <c r="A29" s="2"/>
      <c r="B29" s="2" t="s">
        <v>12</v>
      </c>
      <c r="C29" s="46" t="s">
        <v>35</v>
      </c>
      <c r="D29" s="46"/>
      <c r="E29" s="46"/>
      <c r="F29" s="46"/>
      <c r="G29" s="46"/>
      <c r="H29" s="46"/>
      <c r="I29" s="2"/>
      <c r="J29" s="2"/>
      <c r="K29" s="2"/>
      <c r="L29" s="11"/>
      <c r="M29" s="15"/>
      <c r="N29" s="15"/>
      <c r="O29" s="15"/>
    </row>
    <row r="30" spans="1:15" ht="46.9" customHeight="1" x14ac:dyDescent="0.25">
      <c r="A30" s="2"/>
      <c r="B30" s="2"/>
      <c r="C30" s="3"/>
      <c r="D30" s="2"/>
      <c r="E30" s="2"/>
      <c r="F30" s="2"/>
      <c r="G30" s="2"/>
      <c r="H30" s="2"/>
      <c r="I30" s="2"/>
      <c r="J30" s="2"/>
      <c r="K30" s="2"/>
      <c r="L30" s="11"/>
      <c r="M30" s="12"/>
      <c r="N30" s="12"/>
      <c r="O30" s="12"/>
    </row>
    <row r="31" spans="1:15" ht="30" customHeight="1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ht="34.5" customHeight="1" x14ac:dyDescent="0.25">
      <c r="A32" s="2"/>
      <c r="B32" s="2"/>
      <c r="C32" s="2"/>
      <c r="D32" s="2"/>
      <c r="E32" s="2"/>
      <c r="F32" s="2"/>
      <c r="G32" s="2"/>
      <c r="H32" s="25"/>
      <c r="I32" s="2"/>
      <c r="J32" s="2"/>
      <c r="K32" s="2"/>
      <c r="L32" s="2"/>
      <c r="M32" s="3"/>
      <c r="N32" s="3"/>
      <c r="O32" s="3"/>
    </row>
    <row r="33" spans="1:15" ht="9.75" customHeight="1" x14ac:dyDescent="0.25">
      <c r="A33" s="2"/>
      <c r="F33" s="19"/>
      <c r="M33" s="3"/>
      <c r="N33" s="3"/>
      <c r="O33" s="3"/>
    </row>
    <row r="34" spans="1:15" ht="30" customHeight="1" x14ac:dyDescent="0.25">
      <c r="A34" s="2"/>
      <c r="M34" s="3"/>
      <c r="N34" s="3"/>
      <c r="O34" s="3"/>
    </row>
    <row r="35" spans="1:15" ht="20.25" customHeight="1" x14ac:dyDescent="0.25">
      <c r="A35" s="2"/>
      <c r="M35" s="3"/>
      <c r="N35" s="3"/>
      <c r="O35" s="3"/>
    </row>
    <row r="36" spans="1:15" ht="27" customHeight="1" x14ac:dyDescent="0.25">
      <c r="A36" s="2"/>
      <c r="M36" s="3"/>
      <c r="N36" s="3"/>
      <c r="O36" s="3"/>
    </row>
    <row r="37" spans="1:15" ht="27" customHeight="1" x14ac:dyDescent="0.25">
      <c r="A37" s="2"/>
      <c r="M37" s="3"/>
      <c r="N37" s="3"/>
      <c r="O37" s="3"/>
    </row>
    <row r="38" spans="1:15" ht="25.5" customHeight="1" x14ac:dyDescent="0.25">
      <c r="A38" s="2"/>
      <c r="M38" s="3"/>
      <c r="N38" s="3"/>
      <c r="O38" s="3"/>
    </row>
    <row r="39" spans="1:15" ht="25.5" customHeight="1" x14ac:dyDescent="0.25">
      <c r="A39" s="2"/>
      <c r="M39" s="3"/>
      <c r="N39" s="3"/>
      <c r="O39" s="3"/>
    </row>
    <row r="40" spans="1:15" ht="25.5" customHeight="1" x14ac:dyDescent="0.25">
      <c r="A40" s="2"/>
      <c r="M40" s="3"/>
      <c r="N40" s="3"/>
      <c r="O40" s="3"/>
    </row>
    <row r="41" spans="1:15" ht="25.5" customHeight="1" x14ac:dyDescent="0.25">
      <c r="A41" s="2"/>
      <c r="M41" s="3"/>
      <c r="N41" s="3"/>
      <c r="O41" s="3"/>
    </row>
    <row r="42" spans="1:15" x14ac:dyDescent="0.25">
      <c r="A42" s="2"/>
      <c r="M42" s="3"/>
      <c r="N42" s="3"/>
      <c r="O42" s="3"/>
    </row>
    <row r="43" spans="1:15" x14ac:dyDescent="0.25">
      <c r="A43" s="2"/>
      <c r="M43" s="3"/>
      <c r="N43" s="3"/>
      <c r="O43" s="3"/>
    </row>
    <row r="44" spans="1:15" x14ac:dyDescent="0.25">
      <c r="A44" s="2"/>
      <c r="M44" s="3"/>
      <c r="N44" s="3"/>
      <c r="O44" s="3"/>
    </row>
    <row r="45" spans="1:15" x14ac:dyDescent="0.25">
      <c r="A45" s="2"/>
      <c r="M45" s="2"/>
      <c r="N45" s="2"/>
      <c r="O45" s="2"/>
    </row>
  </sheetData>
  <mergeCells count="24">
    <mergeCell ref="A9:A26"/>
    <mergeCell ref="A7:A8"/>
    <mergeCell ref="B7:L8"/>
    <mergeCell ref="B3:L3"/>
    <mergeCell ref="B9:B10"/>
    <mergeCell ref="C9:C10"/>
    <mergeCell ref="D9:D10"/>
    <mergeCell ref="E9:E10"/>
    <mergeCell ref="F9:F10"/>
    <mergeCell ref="G9:H9"/>
    <mergeCell ref="C5:L5"/>
    <mergeCell ref="C4:L4"/>
    <mergeCell ref="C15:G15"/>
    <mergeCell ref="C29:H29"/>
    <mergeCell ref="I9:K9"/>
    <mergeCell ref="C13:K13"/>
    <mergeCell ref="C14:H14"/>
    <mergeCell ref="C17:L17"/>
    <mergeCell ref="C16:L16"/>
    <mergeCell ref="C20:L20"/>
    <mergeCell ref="C24:L24"/>
    <mergeCell ref="C21:L21"/>
    <mergeCell ref="C27:L27"/>
    <mergeCell ref="C23:I23"/>
  </mergeCells>
  <printOptions horizontalCentered="1"/>
  <pageMargins left="0.31496062992125984" right="0.31496062992125984" top="0" bottom="0" header="0.19685039370078741" footer="0.31496062992125984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Оксана Юдина</cp:lastModifiedBy>
  <cp:lastPrinted>2026-07-23T05:32:43Z</cp:lastPrinted>
  <dcterms:created xsi:type="dcterms:W3CDTF">2022-03-25T08:04:58Z</dcterms:created>
  <dcterms:modified xsi:type="dcterms:W3CDTF">2026-07-23T05:32:46Z</dcterms:modified>
</cp:coreProperties>
</file>