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говоры ЕАТ\БЕНЗИН июнь\"/>
    </mc:Choice>
  </mc:AlternateContent>
  <bookViews>
    <workbookView xWindow="0" yWindow="0" windowWidth="13785" windowHeight="9990"/>
  </bookViews>
  <sheets>
    <sheet name="Лист2" sheetId="2" r:id="rId1"/>
  </sheets>
  <calcPr calcId="152511" iterateDelta="1E-4"/>
</workbook>
</file>

<file path=xl/calcChain.xml><?xml version="1.0" encoding="utf-8"?>
<calcChain xmlns="http://schemas.openxmlformats.org/spreadsheetml/2006/main">
  <c r="F16" i="2" l="1"/>
  <c r="F17" i="2"/>
  <c r="I17" i="2" l="1"/>
  <c r="I16" i="2"/>
  <c r="F15" i="2"/>
  <c r="I15" i="2" l="1"/>
  <c r="I18" i="2" s="1"/>
</calcChain>
</file>

<file path=xl/sharedStrings.xml><?xml version="1.0" encoding="utf-8"?>
<sst xmlns="http://schemas.openxmlformats.org/spreadsheetml/2006/main" count="30" uniqueCount="28">
  <si>
    <t xml:space="preserve">Используемый метод определения НМЦК: </t>
  </si>
  <si>
    <t>№ п/п</t>
  </si>
  <si>
    <t>Ед. изм.</t>
  </si>
  <si>
    <t>цена за ед., руб.</t>
  </si>
  <si>
    <t>литр</t>
  </si>
  <si>
    <t>Дата расчета НМЦК:</t>
  </si>
  <si>
    <t>Период поставки(N), мес.</t>
  </si>
  <si>
    <t xml:space="preserve">К-нт отвлечения денежных средств  Кодс  (Кцб/100)/12*N + 1
</t>
  </si>
  <si>
    <t>иной, в соответствии с приказом ФАС России от 22.11.2024 № 894/24</t>
  </si>
  <si>
    <t>Ставка рефинансирования,% (Кцб):</t>
  </si>
  <si>
    <t xml:space="preserve">Пунктом 7 Приказа ФАС России установлено:
Дополнительно с учетом условий поставки Товара, в том числе сроков и объемов поставки, наличия авансирования, порядка расчетов за поставленный Товар, могут применяться коэффициенты стоимости отвлечения денежных средств при предоставлении отсрочки платежа в размере текущей ставки рефинансирования Банка России и коэффициент перехода на сезонный вид продукции, рассчитанный на основании статистических данных аналогичного периода поставки предыдущего года:
Кодс = (Кцб/100)/12*N + 1
Где Кодс – коэффициент отвлечения денежных средств
Кцб –ключевая ставка на момент расчета, %
N - количеством месяцев поставки или количество месяцев исполнения контракта
</t>
  </si>
  <si>
    <t xml:space="preserve">Источник информации </t>
  </si>
  <si>
    <t xml:space="preserve">Расчет НМЦК: </t>
  </si>
  <si>
    <t xml:space="preserve">Бензин автомобильный АИ-92 (розничная реализация)
</t>
  </si>
  <si>
    <t>Начальная (максимальная) цена контракта</t>
  </si>
  <si>
    <t>Наименование товара</t>
  </si>
  <si>
    <t>Топливо дизельное (розничная реализация)</t>
  </si>
  <si>
    <t>УТВЕРЖДАЮ</t>
  </si>
  <si>
    <t>Стоимость товара, рублей</t>
  </si>
  <si>
    <t xml:space="preserve">Цена за единицу товара, рублей
</t>
  </si>
  <si>
    <t>Количество товара</t>
  </si>
  <si>
    <t xml:space="preserve">Бензин автомобильный АИ-95 (розничная реализация)
</t>
  </si>
  <si>
    <t>Директор Орловского СУВУ</t>
  </si>
  <si>
    <t>____________ Т.В. Хохлова</t>
  </si>
  <si>
    <t>«____» __________ 2026г.</t>
  </si>
  <si>
    <t xml:space="preserve">Обоснование начальной максимальной цены контракта
на  поставку бензина и дизельного топлива </t>
  </si>
  <si>
    <t>на июль-сентябрь 2026 года</t>
  </si>
  <si>
    <t>https://rosstat.gov.ru/storage/mediabank/91_17-06-2026.html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</si>
</sst>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7" fillId="0" borderId="0"/>
  </cellStyleXfs>
  <cellXfs count="52">
    <xf numFmtId="0" fontId="0" fillId="0" borderId="0" xfId="0"/>
    <xf numFmtId="0" fontId="1" fillId="0" borderId="0" xfId="2" applyFont="1" applyFill="1" applyProtection="1"/>
    <xf numFmtId="0" fontId="1" fillId="0" borderId="0" xfId="0" applyFont="1"/>
    <xf numFmtId="0" fontId="1" fillId="0" borderId="0" xfId="0" applyFont="1" applyAlignment="1">
      <alignment horizontal="distributed" vertical="top" shrinkToFit="1"/>
    </xf>
    <xf numFmtId="0" fontId="1" fillId="0" borderId="0" xfId="0" applyFont="1" applyAlignment="1">
      <alignment shrinkToFi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3" fillId="0" borderId="0" xfId="0" applyFont="1"/>
    <xf numFmtId="4" fontId="1" fillId="0" borderId="0" xfId="0" applyNumberFormat="1" applyFont="1"/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0" xfId="3" applyFont="1" applyAlignment="1">
      <alignment horizontal="right" wrapText="1"/>
    </xf>
    <xf numFmtId="0" fontId="2" fillId="0" borderId="6" xfId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" fontId="10" fillId="0" borderId="5" xfId="0" applyNumberFormat="1" applyFont="1" applyBorder="1" applyAlignment="1" applyProtection="1">
      <alignment horizontal="center" vertical="center" wrapText="1"/>
      <protection locked="0"/>
    </xf>
    <xf numFmtId="4" fontId="10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0" xfId="2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0" xfId="3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4" fontId="1" fillId="3" borderId="0" xfId="0" applyNumberFormat="1" applyFont="1" applyFill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4">
    <cellStyle name="Excel Built-in Normal" xfId="3"/>
    <cellStyle name="Гиперссылка" xfId="1" builtinId="8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osstat.gov.ru/storage/mediabank/91_17-06-20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zoomScale="80" zoomScaleNormal="80" workbookViewId="0">
      <selection activeCell="A18" sqref="A18:H18"/>
    </sheetView>
  </sheetViews>
  <sheetFormatPr defaultColWidth="9.140625" defaultRowHeight="15" x14ac:dyDescent="0.25"/>
  <cols>
    <col min="1" max="1" width="4.5703125" style="2" customWidth="1"/>
    <col min="2" max="2" width="53.7109375" style="2" customWidth="1"/>
    <col min="3" max="3" width="10.5703125" style="2" customWidth="1"/>
    <col min="4" max="4" width="8.85546875" style="2" customWidth="1"/>
    <col min="5" max="5" width="20.42578125" style="2" customWidth="1"/>
    <col min="6" max="6" width="17" style="2" customWidth="1"/>
    <col min="7" max="7" width="14.140625" style="2" customWidth="1"/>
    <col min="8" max="8" width="14.5703125" style="2" customWidth="1"/>
    <col min="9" max="9" width="17.5703125" style="2" customWidth="1"/>
    <col min="10" max="10" width="14" style="2" customWidth="1"/>
    <col min="11" max="11" width="11.5703125" style="2" bestFit="1" customWidth="1"/>
    <col min="12" max="16384" width="9.140625" style="2"/>
  </cols>
  <sheetData>
    <row r="1" spans="1:12" x14ac:dyDescent="0.25">
      <c r="H1" s="32" t="s">
        <v>17</v>
      </c>
      <c r="I1" s="33"/>
    </row>
    <row r="2" spans="1:12" x14ac:dyDescent="0.25">
      <c r="H2" s="32" t="s">
        <v>22</v>
      </c>
      <c r="I2" s="33"/>
    </row>
    <row r="3" spans="1:12" ht="15.75" x14ac:dyDescent="0.25">
      <c r="H3" s="34" t="s">
        <v>23</v>
      </c>
      <c r="I3" s="33"/>
    </row>
    <row r="4" spans="1:12" ht="15" customHeight="1" x14ac:dyDescent="0.25">
      <c r="E4" s="20"/>
      <c r="F4" s="20"/>
      <c r="G4" s="20"/>
      <c r="H4" s="30" t="s">
        <v>24</v>
      </c>
      <c r="I4" s="31"/>
    </row>
    <row r="5" spans="1:12" ht="15" customHeight="1" x14ac:dyDescent="0.25">
      <c r="E5" s="20"/>
      <c r="F5" s="20"/>
      <c r="G5" s="20"/>
      <c r="H5" s="22"/>
      <c r="I5" s="23"/>
    </row>
    <row r="6" spans="1:12" ht="42" customHeight="1" x14ac:dyDescent="0.25">
      <c r="A6" s="39" t="s">
        <v>25</v>
      </c>
      <c r="B6" s="40"/>
      <c r="C6" s="40"/>
      <c r="D6" s="40"/>
      <c r="E6" s="40"/>
      <c r="F6" s="40"/>
      <c r="G6" s="40"/>
      <c r="H6" s="40"/>
      <c r="I6" s="40"/>
    </row>
    <row r="7" spans="1:12" ht="23.25" customHeight="1" x14ac:dyDescent="0.25">
      <c r="A7" s="2" t="s">
        <v>0</v>
      </c>
      <c r="C7" s="48" t="s">
        <v>8</v>
      </c>
      <c r="D7" s="48"/>
      <c r="E7" s="48"/>
      <c r="F7" s="48"/>
      <c r="G7" s="48"/>
      <c r="H7" s="48"/>
      <c r="I7" s="48"/>
      <c r="J7" s="3"/>
      <c r="K7" s="4"/>
      <c r="L7" s="4"/>
    </row>
    <row r="8" spans="1:12" ht="18.75" customHeight="1" x14ac:dyDescent="0.25">
      <c r="A8" s="1" t="s">
        <v>9</v>
      </c>
      <c r="B8" s="1"/>
      <c r="C8" s="27">
        <v>14.5</v>
      </c>
    </row>
    <row r="9" spans="1:12" x14ac:dyDescent="0.25">
      <c r="A9" s="2" t="s">
        <v>5</v>
      </c>
      <c r="C9" s="49">
        <v>46197</v>
      </c>
      <c r="D9" s="49"/>
    </row>
    <row r="10" spans="1:12" ht="24.75" customHeight="1" x14ac:dyDescent="0.25">
      <c r="A10" s="2" t="s">
        <v>12</v>
      </c>
    </row>
    <row r="11" spans="1:12" x14ac:dyDescent="0.25">
      <c r="A11" s="11" t="s">
        <v>26</v>
      </c>
      <c r="C11" s="11"/>
    </row>
    <row r="12" spans="1:12" ht="57.75" customHeight="1" x14ac:dyDescent="0.25">
      <c r="A12" s="41" t="s">
        <v>1</v>
      </c>
      <c r="B12" s="44" t="s">
        <v>15</v>
      </c>
      <c r="C12" s="50" t="s">
        <v>2</v>
      </c>
      <c r="D12" s="45" t="s">
        <v>6</v>
      </c>
      <c r="E12" s="18" t="s">
        <v>11</v>
      </c>
      <c r="F12" s="45" t="s">
        <v>7</v>
      </c>
      <c r="G12" s="45" t="s">
        <v>20</v>
      </c>
      <c r="H12" s="45" t="s">
        <v>19</v>
      </c>
      <c r="I12" s="45" t="s">
        <v>18</v>
      </c>
    </row>
    <row r="13" spans="1:12" ht="44.25" customHeight="1" x14ac:dyDescent="0.25">
      <c r="A13" s="42"/>
      <c r="B13" s="44"/>
      <c r="C13" s="51"/>
      <c r="D13" s="46"/>
      <c r="E13" s="21" t="s">
        <v>27</v>
      </c>
      <c r="F13" s="46"/>
      <c r="G13" s="46"/>
      <c r="H13" s="46"/>
      <c r="I13" s="46"/>
    </row>
    <row r="14" spans="1:12" ht="14.25" customHeight="1" x14ac:dyDescent="0.25">
      <c r="A14" s="43"/>
      <c r="B14" s="44"/>
      <c r="C14" s="50"/>
      <c r="D14" s="47"/>
      <c r="E14" s="19" t="s">
        <v>3</v>
      </c>
      <c r="F14" s="47"/>
      <c r="G14" s="47"/>
      <c r="H14" s="47"/>
      <c r="I14" s="47"/>
    </row>
    <row r="15" spans="1:12" ht="30.75" customHeight="1" x14ac:dyDescent="0.25">
      <c r="A15" s="17">
        <v>1</v>
      </c>
      <c r="B15" s="13" t="s">
        <v>13</v>
      </c>
      <c r="C15" s="14" t="s">
        <v>4</v>
      </c>
      <c r="D15" s="24">
        <v>1</v>
      </c>
      <c r="E15" s="25">
        <v>63.66</v>
      </c>
      <c r="F15" s="29">
        <f>(C8/100)/12*D15+1</f>
        <v>1.0120833333333332</v>
      </c>
      <c r="G15" s="6">
        <v>2150</v>
      </c>
      <c r="H15" s="5">
        <v>64.430000000000007</v>
      </c>
      <c r="I15" s="5">
        <f>G15*H15</f>
        <v>138524.50000000003</v>
      </c>
      <c r="J15" s="16"/>
      <c r="K15" s="16"/>
    </row>
    <row r="16" spans="1:12" ht="30.75" customHeight="1" x14ac:dyDescent="0.25">
      <c r="A16" s="17">
        <v>2</v>
      </c>
      <c r="B16" s="13" t="s">
        <v>21</v>
      </c>
      <c r="C16" s="14" t="s">
        <v>4</v>
      </c>
      <c r="D16" s="24">
        <v>1</v>
      </c>
      <c r="E16" s="25">
        <v>69.53</v>
      </c>
      <c r="F16" s="29">
        <f>(C8/100)/12*D16+1</f>
        <v>1.0120833333333332</v>
      </c>
      <c r="G16" s="6">
        <v>580</v>
      </c>
      <c r="H16" s="5">
        <v>70.37</v>
      </c>
      <c r="I16" s="5">
        <f>G16*H16</f>
        <v>40814.600000000006</v>
      </c>
      <c r="J16" s="16"/>
      <c r="K16" s="16"/>
    </row>
    <row r="17" spans="1:11" ht="30.75" customHeight="1" x14ac:dyDescent="0.25">
      <c r="A17" s="17">
        <v>3</v>
      </c>
      <c r="B17" s="13" t="s">
        <v>16</v>
      </c>
      <c r="C17" s="14" t="s">
        <v>4</v>
      </c>
      <c r="D17" s="24">
        <v>1</v>
      </c>
      <c r="E17" s="26">
        <v>79.34</v>
      </c>
      <c r="F17" s="29">
        <f>(C8/100)/12*D17+1</f>
        <v>1.0120833333333332</v>
      </c>
      <c r="G17" s="6">
        <v>750</v>
      </c>
      <c r="H17" s="5">
        <v>80.3</v>
      </c>
      <c r="I17" s="5">
        <f>G17*H17</f>
        <v>60225</v>
      </c>
      <c r="J17" s="16"/>
      <c r="K17" s="16"/>
    </row>
    <row r="18" spans="1:11" ht="18" customHeight="1" x14ac:dyDescent="0.25">
      <c r="A18" s="36" t="s">
        <v>14</v>
      </c>
      <c r="B18" s="37"/>
      <c r="C18" s="37"/>
      <c r="D18" s="37"/>
      <c r="E18" s="37"/>
      <c r="F18" s="37"/>
      <c r="G18" s="37"/>
      <c r="H18" s="38"/>
      <c r="I18" s="7">
        <f>SUM(I15+I16+I17)</f>
        <v>239564.10000000003</v>
      </c>
      <c r="J18" s="12"/>
      <c r="K18" s="12"/>
    </row>
    <row r="19" spans="1:11" x14ac:dyDescent="0.25">
      <c r="A19" s="9"/>
      <c r="B19" s="9"/>
      <c r="C19" s="9"/>
      <c r="D19" s="9"/>
      <c r="E19" s="9"/>
      <c r="F19" s="10"/>
      <c r="G19" s="10"/>
      <c r="H19" s="10"/>
      <c r="I19" s="10"/>
    </row>
    <row r="20" spans="1:11" s="15" customFormat="1" ht="146.25" customHeight="1" x14ac:dyDescent="0.25">
      <c r="A20" s="35" t="s">
        <v>10</v>
      </c>
      <c r="B20" s="35"/>
      <c r="C20" s="35"/>
      <c r="D20" s="35"/>
      <c r="E20" s="35"/>
      <c r="F20" s="35"/>
      <c r="G20" s="35"/>
      <c r="H20" s="35"/>
      <c r="I20" s="35"/>
      <c r="K20" s="28"/>
    </row>
    <row r="21" spans="1:11" s="8" customFormat="1" x14ac:dyDescent="0.25"/>
    <row r="22" spans="1:11" s="8" customFormat="1" x14ac:dyDescent="0.25"/>
    <row r="23" spans="1:11" s="8" customFormat="1" x14ac:dyDescent="0.25"/>
    <row r="24" spans="1:11" s="8" customFormat="1" x14ac:dyDescent="0.25"/>
    <row r="25" spans="1:11" s="8" customFormat="1" x14ac:dyDescent="0.25"/>
    <row r="26" spans="1:11" s="8" customFormat="1" x14ac:dyDescent="0.25"/>
    <row r="27" spans="1:11" s="8" customFormat="1" x14ac:dyDescent="0.25"/>
    <row r="28" spans="1:11" s="8" customFormat="1" x14ac:dyDescent="0.25"/>
    <row r="29" spans="1:11" s="8" customFormat="1" x14ac:dyDescent="0.25"/>
    <row r="30" spans="1:11" s="8" customFormat="1" x14ac:dyDescent="0.25"/>
    <row r="57" spans="1:1" x14ac:dyDescent="0.25">
      <c r="A57" s="8"/>
    </row>
    <row r="88" ht="21.75" customHeight="1" x14ac:dyDescent="0.25"/>
    <row r="89" ht="16.5" customHeight="1" x14ac:dyDescent="0.25"/>
    <row r="90" ht="16.5" customHeight="1" x14ac:dyDescent="0.25"/>
    <row r="91" ht="16.5" customHeight="1" x14ac:dyDescent="0.25"/>
  </sheetData>
  <mergeCells count="17">
    <mergeCell ref="H12:H14"/>
    <mergeCell ref="H4:I4"/>
    <mergeCell ref="H1:I1"/>
    <mergeCell ref="H2:I2"/>
    <mergeCell ref="H3:I3"/>
    <mergeCell ref="A20:I20"/>
    <mergeCell ref="A18:H18"/>
    <mergeCell ref="A6:I6"/>
    <mergeCell ref="A12:A14"/>
    <mergeCell ref="B12:B14"/>
    <mergeCell ref="I12:I14"/>
    <mergeCell ref="C7:I7"/>
    <mergeCell ref="G12:G14"/>
    <mergeCell ref="C9:D9"/>
    <mergeCell ref="C12:C14"/>
    <mergeCell ref="D12:D14"/>
    <mergeCell ref="F12:F14"/>
  </mergeCells>
  <hyperlinks>
    <hyperlink ref="E13" r:id="rId1"/>
  </hyperlinks>
  <pageMargins left="0.70866141732283472" right="0.70866141732283472" top="0.74803149606299213" bottom="0.74803149606299213" header="0.31496062992125984" footer="0.31496062992125984"/>
  <pageSetup paperSize="9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Арина Артуровна Клименко</dc:creator>
  <cp:lastModifiedBy>User</cp:lastModifiedBy>
  <cp:lastPrinted>2026-06-04T13:53:51Z</cp:lastPrinted>
  <dcterms:created xsi:type="dcterms:W3CDTF">2025-02-05T07:31:27Z</dcterms:created>
  <dcterms:modified xsi:type="dcterms:W3CDTF">2026-06-24T13:43:01Z</dcterms:modified>
</cp:coreProperties>
</file>