
<file path=[Content_Types].xml><?xml version="1.0" encoding="utf-8"?>
<Types xmlns="http://schemas.openxmlformats.org/package/2006/content-types"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В МТО 2" sheetId="1" state="visible" r:id="rId1"/>
  </sheets>
  <calcPr/>
</workbook>
</file>

<file path=xl/sharedStrings.xml><?xml version="1.0" encoding="utf-8"?>
<sst xmlns="http://schemas.openxmlformats.org/spreadsheetml/2006/main" count="26" uniqueCount="26">
  <si>
    <t xml:space="preserve">Предмет контракта  </t>
  </si>
  <si>
    <t xml:space="preserve">Услуги по ремонту ТС</t>
  </si>
  <si>
    <t xml:space="preserve">Способ определения: </t>
  </si>
  <si>
    <t xml:space="preserve">Анализ рынка на основе коммерческих предложений от исполнителей</t>
  </si>
  <si>
    <t xml:space="preserve">Валюта:    </t>
  </si>
  <si>
    <t xml:space="preserve">Российский рубль</t>
  </si>
  <si>
    <t xml:space="preserve">Наименование товара</t>
  </si>
  <si>
    <t xml:space="preserve">Единица измерения</t>
  </si>
  <si>
    <t>Количество</t>
  </si>
  <si>
    <t xml:space="preserve">Источники информации и цена за единицу, руб.</t>
  </si>
  <si>
    <t xml:space="preserve">Однородность совокупности значений выявленных цен, используемых в расчете НМЦК</t>
  </si>
  <si>
    <r>
      <rPr>
        <b/>
        <sz val="10"/>
        <rFont val="Times New Roman"/>
      </rPr>
      <t xml:space="preserve">Расчет Н(М)ЦК по формуле
</t>
    </r>
    <r>
      <rPr>
        <sz val="10"/>
        <rFont val="Times New Roman"/>
      </rPr>
  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   ц  - цена единицы</t>
    </r>
  </si>
  <si>
    <t xml:space="preserve">КП № 1 от 08.04.2026</t>
  </si>
  <si>
    <t xml:space="preserve">КП № 2 от 09.04.2026</t>
  </si>
  <si>
    <t xml:space="preserve">КП № 3 от 09.04.2026</t>
  </si>
  <si>
    <t xml:space="preserve">Средняя арифметическая цена за единицу &lt;ц&gt; </t>
  </si>
  <si>
    <t xml:space="preserve">Среднее квадратичное отклонение</t>
  </si>
  <si>
    <r>
      <t xml:space="preserve">коэффициент вариации цен V (%) </t>
    </r>
    <r>
      <rPr>
        <i/>
        <sz val="10"/>
        <rFont val="Times New Roman"/>
      </rPr>
      <t xml:space="preserve">(не должен превышать 33%)</t>
    </r>
  </si>
  <si>
    <t xml:space="preserve">Цена за ед., руб.</t>
  </si>
  <si>
    <t xml:space="preserve">усл. ед.</t>
  </si>
  <si>
    <t>-</t>
  </si>
  <si>
    <t xml:space="preserve">Стоимость поставки расходных материалов для средств печати и копирования данных:</t>
  </si>
  <si>
    <t xml:space="preserve">Коэффициент вариации цены не превышает 33%, таким образом, совокупность значений, используемых в расчете, при определении НМЦК является однородной.</t>
  </si>
  <si>
    <t xml:space="preserve">С учетом предельных объемов бюджетных ассигнований на реализацию данного мероприятия, а также установленных в ГИИС ЭБ правил округления, НМЦК составляет     598 690 рублей 00 копеек</t>
  </si>
  <si>
    <t xml:space="preserve">Главный специалист-эксперт ОМТО                                               </t>
  </si>
  <si>
    <t xml:space="preserve">Шкурко Г.В.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</si>
</sst>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5">
    <font>
      <sz val="11.000000"/>
      <color theme="1"/>
      <name val="Calibri"/>
      <scheme val="minor"/>
    </font>
    <font>
      <sz val="11.000000"/>
      <color theme="1"/>
      <name val="Calibri Light"/>
      <scheme val="major"/>
    </font>
    <font>
      <sz val="9.000000"/>
      <color theme="1"/>
      <name val="Times New Roman"/>
    </font>
    <font>
      <sz val="12.000000"/>
      <color theme="1"/>
      <name val="Times New Roman"/>
    </font>
    <font>
      <b/>
      <sz val="12.000000"/>
      <color theme="1"/>
      <name val="Times New Roman"/>
    </font>
    <font>
      <b/>
      <sz val="12.000000"/>
      <name val="Times New Roman"/>
    </font>
    <font>
      <b/>
      <sz val="10.000000"/>
      <name val="Times New Roman"/>
    </font>
    <font>
      <sz val="10.000000"/>
      <name val="Times New Roman"/>
    </font>
    <font>
      <b/>
      <sz val="11.000000"/>
      <name val="Times New Roman"/>
    </font>
    <font>
      <sz val="12.000000"/>
      <name val="Times New Roman"/>
    </font>
    <font>
      <sz val="11.000000"/>
      <color theme="1"/>
      <name val="Times New Roman"/>
    </font>
    <font>
      <sz val="13.000000"/>
      <color theme="1"/>
      <name val="Times New Roman"/>
    </font>
    <font>
      <b/>
      <sz val="14.000000"/>
      <color theme="1"/>
      <name val="Times New Roman"/>
    </font>
    <font>
      <sz val="11.000000"/>
      <name val="Times New Roman"/>
    </font>
    <font>
      <b/>
      <sz val="11.000000"/>
      <color theme="1"/>
      <name val="Calibri Light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theme="0" tint="-0.14999847407452621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0" borderId="0" numFmtId="0" xfId="0" applyAlignment="1">
      <alignment wrapText="1"/>
    </xf>
    <xf fontId="1" fillId="0" borderId="0" numFmtId="0" xfId="0" applyFont="1" applyAlignment="1">
      <alignment wrapText="1"/>
    </xf>
    <xf fontId="0" fillId="0" borderId="0" numFmtId="0" xfId="0" applyAlignment="1">
      <alignment horizontal="center" vertical="center" wrapText="1"/>
    </xf>
    <xf fontId="2" fillId="0" borderId="0" numFmtId="0" xfId="0" applyFont="1" applyAlignment="1">
      <alignment horizontal="right" wrapText="1"/>
    </xf>
    <xf fontId="3" fillId="0" borderId="1" numFmtId="0" xfId="0" applyFont="1" applyBorder="1" applyAlignment="1">
      <alignment horizontal="left" vertical="center" wrapText="1"/>
    </xf>
    <xf fontId="4" fillId="0" borderId="2" numFmtId="0" xfId="0" applyFont="1" applyBorder="1" applyAlignment="1">
      <alignment horizontal="center" vertical="center" wrapText="1"/>
    </xf>
    <xf fontId="5" fillId="0" borderId="2" numFmtId="49" xfId="0" applyNumberFormat="1" applyFont="1" applyBorder="1" applyAlignment="1">
      <alignment horizontal="center" textRotation="90" vertical="center" wrapText="1"/>
    </xf>
    <xf fontId="5" fillId="0" borderId="3" numFmtId="49" xfId="0" applyNumberFormat="1" applyFont="1" applyBorder="1" applyAlignment="1">
      <alignment horizontal="center" vertical="center" wrapText="1"/>
    </xf>
    <xf fontId="5" fillId="0" borderId="4" numFmtId="49" xfId="0" applyNumberFormat="1" applyFont="1" applyBorder="1" applyAlignment="1">
      <alignment horizontal="center" vertical="center" wrapText="1"/>
    </xf>
    <xf fontId="6" fillId="0" borderId="1" numFmtId="2" xfId="0" applyNumberFormat="1" applyFont="1" applyBorder="1" applyAlignment="1">
      <alignment horizontal="center" vertical="top" wrapText="1"/>
    </xf>
    <xf fontId="7" fillId="0" borderId="2" numFmtId="0" xfId="0" applyFont="1" applyBorder="1" applyAlignment="1">
      <alignment horizontal="center" vertical="top" wrapText="1"/>
    </xf>
    <xf fontId="4" fillId="0" borderId="5" numFmtId="0" xfId="0" applyFont="1" applyBorder="1" applyAlignment="1">
      <alignment horizontal="center" vertical="center" wrapText="1"/>
    </xf>
    <xf fontId="5" fillId="0" borderId="5" numFmtId="49" xfId="0" applyNumberFormat="1" applyFont="1" applyBorder="1" applyAlignment="1">
      <alignment horizontal="center" textRotation="90" vertical="center" wrapText="1"/>
    </xf>
    <xf fontId="8" fillId="0" borderId="3" numFmtId="49" xfId="0" applyNumberFormat="1" applyFont="1" applyBorder="1" applyAlignment="1">
      <alignment horizontal="center" vertical="center" wrapText="1"/>
    </xf>
    <xf fontId="6" fillId="0" borderId="2" numFmtId="0" xfId="0" applyFont="1" applyBorder="1" applyAlignment="1">
      <alignment horizontal="center" vertical="top" wrapText="1"/>
    </xf>
    <xf fontId="7" fillId="0" borderId="5" numFmtId="0" xfId="0" applyFont="1" applyBorder="1" applyAlignment="1">
      <alignment horizontal="center" vertical="top" wrapText="1"/>
    </xf>
    <xf fontId="4" fillId="0" borderId="6" numFmtId="0" xfId="0" applyFont="1" applyBorder="1" applyAlignment="1">
      <alignment horizontal="center" vertical="center" wrapText="1"/>
    </xf>
    <xf fontId="5" fillId="0" borderId="6" numFmtId="49" xfId="0" applyNumberFormat="1" applyFont="1" applyBorder="1" applyAlignment="1">
      <alignment horizontal="center" textRotation="90" vertical="center" wrapText="1"/>
    </xf>
    <xf fontId="8" fillId="0" borderId="1" numFmtId="49" xfId="0" applyNumberFormat="1" applyFont="1" applyBorder="1" applyAlignment="1">
      <alignment horizontal="center" vertical="center" wrapText="1"/>
    </xf>
    <xf fontId="6" fillId="0" borderId="6" numFmtId="0" xfId="0" applyFont="1" applyBorder="1" applyAlignment="1">
      <alignment horizontal="center" vertical="top" wrapText="1"/>
    </xf>
    <xf fontId="7" fillId="0" borderId="6" numFmtId="0" xfId="0" applyFont="1" applyBorder="1" applyAlignment="1">
      <alignment horizontal="center" vertical="top" wrapText="1"/>
    </xf>
    <xf fontId="9" fillId="2" borderId="1" numFmtId="0" xfId="0" applyFont="1" applyFill="1" applyBorder="1" applyAlignment="1">
      <alignment horizontal="left" vertical="center" wrapText="1"/>
    </xf>
    <xf fontId="3" fillId="0" borderId="7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10" fillId="0" borderId="1" numFmtId="4" xfId="0" applyNumberFormat="1" applyFont="1" applyBorder="1" applyAlignment="1">
      <alignment horizontal="center" vertical="center" wrapText="1"/>
    </xf>
    <xf fontId="3" fillId="0" borderId="1" numFmtId="2" xfId="0" applyNumberFormat="1" applyFont="1" applyBorder="1" applyAlignment="1">
      <alignment horizontal="center" vertical="center" wrapText="1"/>
    </xf>
    <xf fontId="3" fillId="0" borderId="1" numFmtId="4" xfId="0" applyNumberFormat="1" applyFont="1" applyBorder="1" applyAlignment="1">
      <alignment horizontal="center" vertical="center" wrapText="1"/>
    </xf>
    <xf fontId="3" fillId="0" borderId="0" numFmtId="4" xfId="0" applyNumberFormat="1" applyFont="1" applyAlignment="1">
      <alignment wrapText="1"/>
    </xf>
    <xf fontId="3" fillId="0" borderId="8" numFmtId="0" xfId="0" applyFont="1" applyBorder="1" applyAlignment="1">
      <alignment horizontal="center" vertical="center" wrapText="1"/>
    </xf>
    <xf fontId="4" fillId="3" borderId="2" numFmtId="0" xfId="0" applyFont="1" applyFill="1" applyBorder="1" applyAlignment="1">
      <alignment horizontal="center" vertical="center" wrapText="1"/>
    </xf>
    <xf fontId="4" fillId="3" borderId="2" numFmtId="2" xfId="0" applyNumberFormat="1" applyFont="1" applyFill="1" applyBorder="1" applyAlignment="1">
      <alignment horizontal="center" vertical="center" wrapText="1"/>
    </xf>
    <xf fontId="4" fillId="3" borderId="2" numFmtId="4" xfId="0" applyNumberFormat="1" applyFont="1" applyFill="1" applyBorder="1" applyAlignment="1">
      <alignment horizontal="center" vertical="center" wrapText="1"/>
    </xf>
    <xf fontId="0" fillId="0" borderId="0" numFmtId="4" xfId="0" applyNumberFormat="1" applyAlignment="1">
      <alignment wrapText="1"/>
    </xf>
    <xf fontId="5" fillId="0" borderId="4" numFmtId="0" xfId="0" applyFont="1" applyBorder="1" applyAlignment="1">
      <alignment horizontal="right" vertical="center" wrapText="1"/>
    </xf>
    <xf fontId="5" fillId="0" borderId="7" numFmtId="0" xfId="0" applyFont="1" applyBorder="1" applyAlignment="1">
      <alignment horizontal="right" vertical="center" wrapText="1"/>
    </xf>
    <xf fontId="11" fillId="0" borderId="0" numFmtId="0" xfId="0" applyFont="1" applyAlignment="1">
      <alignment horizontal="left" vertical="center"/>
    </xf>
    <xf fontId="7" fillId="0" borderId="0" numFmtId="0" xfId="0" applyFont="1" applyAlignment="1">
      <alignment horizontal="left" wrapText="1"/>
    </xf>
    <xf fontId="12" fillId="0" borderId="0" numFmtId="0" xfId="0" applyFont="1" applyAlignment="1">
      <alignment horizontal="left" vertical="center" wrapText="1"/>
    </xf>
    <xf fontId="13" fillId="0" borderId="0" numFmtId="0" xfId="0" applyFont="1" applyAlignment="1">
      <alignment horizontal="left" wrapText="1"/>
    </xf>
    <xf fontId="13" fillId="0" borderId="0" numFmtId="0" xfId="0" applyFont="1" applyAlignment="1">
      <alignment horizontal="right" vertical="center" wrapText="1"/>
    </xf>
    <xf fontId="14" fillId="0" borderId="0" numFmt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Relationship Id="rId3" Type="http://schemas.openxmlformats.org/officeDocument/2006/relationships/image" Target="../media/image2.png"/><Relationship Id="rId4" Type="http://schemas.openxmlformats.org/officeDocument/2006/relationships/image" Target="../media/media2.svg"/><Relationship Id="rId5" Type="http://schemas.openxmlformats.org/officeDocument/2006/relationships/image" Target="../media/image3.png"/><Relationship Id="rId6" Type="http://schemas.openxmlformats.org/officeDocument/2006/relationships/image" Target="../media/media3.svg"/><Relationship Id="rId7" Type="http://schemas.openxmlformats.org/officeDocument/2006/relationships/image" Target="../media/image4.png"/><Relationship Id="rId8" Type="http://schemas.openxmlformats.org/officeDocument/2006/relationships/image" Target="../media/media4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8</xdr:col>
      <xdr:colOff>93690</xdr:colOff>
      <xdr:row>5</xdr:row>
      <xdr:rowOff>727943</xdr:rowOff>
    </xdr:from>
    <xdr:to>
      <xdr:col>8</xdr:col>
      <xdr:colOff>1152523</xdr:colOff>
      <xdr:row>6</xdr:row>
      <xdr:rowOff>419098</xdr:rowOff>
    </xdr:to>
    <xdr:pic>
      <xdr:nvPicPr>
        <xdr:cNvPr id="2" name="Picture 1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 flipH="0" flipV="0">
          <a:off x="7332689" y="2394818"/>
          <a:ext cx="1058833" cy="4531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7</xdr:col>
      <xdr:colOff>31811</xdr:colOff>
      <xdr:row>5</xdr:row>
      <xdr:rowOff>664025</xdr:rowOff>
    </xdr:from>
    <xdr:to>
      <xdr:col>7</xdr:col>
      <xdr:colOff>957942</xdr:colOff>
      <xdr:row>6</xdr:row>
      <xdr:rowOff>206826</xdr:rowOff>
    </xdr:to>
    <xdr:pic>
      <xdr:nvPicPr>
        <xdr:cNvPr id="3" name="Picture 2"/>
        <xdr:cNvPicPr>
          <a:picLocks noChangeAspect="1" noChangeArrowheads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6327836" y="2330900"/>
          <a:ext cx="911162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9</xdr:col>
      <xdr:colOff>266698</xdr:colOff>
      <xdr:row>4</xdr:row>
      <xdr:rowOff>1400173</xdr:rowOff>
    </xdr:from>
    <xdr:to>
      <xdr:col>9</xdr:col>
      <xdr:colOff>419098</xdr:colOff>
      <xdr:row>4</xdr:row>
      <xdr:rowOff>1628775</xdr:rowOff>
    </xdr:to>
    <xdr:pic>
      <xdr:nvPicPr>
        <xdr:cNvPr id="4" name="Picture 6"/>
        <xdr:cNvPicPr>
          <a:picLocks noChangeAspect="1" noChangeArrowheads="1"/>
        </xdr:cNvPicPr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8667748" y="1666874"/>
          <a:ext cx="15239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9</xdr:col>
      <xdr:colOff>190497</xdr:colOff>
      <xdr:row>6</xdr:row>
      <xdr:rowOff>172593</xdr:rowOff>
    </xdr:from>
    <xdr:to>
      <xdr:col>9</xdr:col>
      <xdr:colOff>1428747</xdr:colOff>
      <xdr:row>6</xdr:row>
      <xdr:rowOff>665601</xdr:rowOff>
    </xdr:to>
    <xdr:pic>
      <xdr:nvPicPr>
        <xdr:cNvPr id="5" name="Picture 5"/>
        <xdr:cNvPicPr>
          <a:picLocks noChangeAspect="1" noChangeArrowheads="1"/>
        </xdr:cNvPicPr>
      </xdr:nvPicPr>
      <xdr:blipFill>
        <a:blip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/>
      </xdr:blipFill>
      <xdr:spPr bwMode="auto">
        <a:xfrm flipH="0" flipV="0">
          <a:off x="8591547" y="2601468"/>
          <a:ext cx="1238249" cy="4930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70" workbookViewId="0">
      <selection activeCell="P10" activeCellId="0" sqref="P10"/>
    </sheetView>
  </sheetViews>
  <sheetFormatPr defaultColWidth="8.85546875" defaultRowHeight="14.25"/>
  <cols>
    <col customWidth="1" min="1" max="1" style="2" width="25.57421875"/>
    <col customWidth="1" min="2" max="2" style="2" width="10.28125"/>
    <col bestFit="1" customWidth="1" min="3" max="3" style="3" width="8.5703125"/>
    <col customWidth="1" min="4" max="4" style="1" width="12.140625"/>
    <col customWidth="1" min="5" max="5" style="1" width="12.00390625"/>
    <col customWidth="1" min="6" max="6" style="1" width="11.7109375"/>
    <col customWidth="1" min="7" max="7" style="1" width="14.42578125"/>
    <col customWidth="1" min="8" max="8" style="1" width="14.140625"/>
    <col customWidth="1" min="9" max="9" style="1" width="17.421875"/>
    <col customWidth="1" min="10" max="10" style="1" width="25.28125"/>
    <col customWidth="1" min="11" max="11" style="1" width="18.28515625"/>
    <col customWidth="1" min="12" max="12" style="1" width="18.7109375"/>
    <col min="13" max="16384" style="1" width="8.85546875"/>
  </cols>
  <sheetData>
    <row r="1" ht="15.75" customHeight="1">
      <c r="H1" s="4"/>
      <c r="I1" s="4"/>
      <c r="J1" s="4"/>
    </row>
    <row r="2" ht="25.5" customHeight="1">
      <c r="A2" s="5" t="s">
        <v>0</v>
      </c>
      <c r="B2" s="5" t="s">
        <v>1</v>
      </c>
      <c r="C2" s="5"/>
      <c r="D2" s="5"/>
      <c r="E2" s="5"/>
      <c r="F2" s="5"/>
      <c r="G2" s="5"/>
      <c r="H2" s="5"/>
      <c r="I2" s="5"/>
      <c r="J2" s="5"/>
    </row>
    <row r="3" ht="25.5" customHeight="1">
      <c r="A3" s="5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</row>
    <row r="4" ht="27.75" customHeight="1">
      <c r="A4" s="5" t="s">
        <v>4</v>
      </c>
      <c r="B4" s="5" t="s">
        <v>5</v>
      </c>
      <c r="C4" s="5"/>
      <c r="D4" s="5"/>
      <c r="E4" s="5"/>
      <c r="F4" s="5"/>
      <c r="G4" s="5"/>
      <c r="H4" s="5"/>
      <c r="I4" s="5"/>
      <c r="J4" s="5"/>
    </row>
    <row r="5" ht="37.149999999999999" customHeight="1">
      <c r="A5" s="6" t="s">
        <v>6</v>
      </c>
      <c r="B5" s="7" t="s">
        <v>7</v>
      </c>
      <c r="C5" s="7" t="s">
        <v>8</v>
      </c>
      <c r="D5" s="8" t="s">
        <v>9</v>
      </c>
      <c r="E5" s="9"/>
      <c r="F5" s="9"/>
      <c r="G5" s="10" t="s">
        <v>10</v>
      </c>
      <c r="H5" s="10"/>
      <c r="I5" s="10"/>
      <c r="J5" s="11" t="s">
        <v>11</v>
      </c>
    </row>
    <row r="6" ht="60" customHeight="1">
      <c r="A6" s="12"/>
      <c r="B6" s="13"/>
      <c r="C6" s="13"/>
      <c r="D6" s="14" t="s">
        <v>12</v>
      </c>
      <c r="E6" s="14" t="s">
        <v>13</v>
      </c>
      <c r="F6" s="14" t="s">
        <v>14</v>
      </c>
      <c r="G6" s="15" t="s">
        <v>15</v>
      </c>
      <c r="H6" s="15" t="s">
        <v>16</v>
      </c>
      <c r="I6" s="15" t="s">
        <v>17</v>
      </c>
      <c r="J6" s="16"/>
    </row>
    <row r="7" ht="61.5" customHeight="1">
      <c r="A7" s="17"/>
      <c r="B7" s="18"/>
      <c r="C7" s="18"/>
      <c r="D7" s="19" t="s">
        <v>18</v>
      </c>
      <c r="E7" s="19" t="s">
        <v>18</v>
      </c>
      <c r="F7" s="19" t="s">
        <v>18</v>
      </c>
      <c r="G7" s="20"/>
      <c r="H7" s="20"/>
      <c r="I7" s="20"/>
      <c r="J7" s="21"/>
    </row>
    <row r="8" ht="15">
      <c r="A8" s="22" t="s">
        <v>1</v>
      </c>
      <c r="B8" s="23" t="s">
        <v>19</v>
      </c>
      <c r="C8" s="24">
        <v>1</v>
      </c>
      <c r="D8" s="25">
        <v>693430</v>
      </c>
      <c r="E8" s="25">
        <v>599300</v>
      </c>
      <c r="F8" s="25">
        <v>503340</v>
      </c>
      <c r="G8" s="25">
        <f>ROUND((E8+F8+D8)/3,2)</f>
        <v>598690</v>
      </c>
      <c r="H8" s="26">
        <f>SQRT(((SUM((POWER(F8-G8,2)),(POWER(E8-G8,2)),(POWER(D8-G8,2)))/(COUNT(D8,E8,F8)-1))))</f>
        <v>95046.468109025489</v>
      </c>
      <c r="I8" s="26">
        <f>H8/G8*100</f>
        <v>15.875740050614755</v>
      </c>
      <c r="J8" s="27">
        <f>C8*G8</f>
        <v>598690</v>
      </c>
      <c r="K8" s="28"/>
      <c r="L8" s="28"/>
      <c r="M8" s="1"/>
    </row>
    <row r="9" ht="15">
      <c r="A9" s="29"/>
      <c r="B9" s="23"/>
      <c r="C9" s="30">
        <f>SUM(C8:C8)</f>
        <v>1</v>
      </c>
      <c r="D9" s="31"/>
      <c r="E9" s="31"/>
      <c r="F9" s="31"/>
      <c r="G9" s="31" t="s">
        <v>20</v>
      </c>
      <c r="H9" s="31" t="s">
        <v>20</v>
      </c>
      <c r="I9" s="31" t="s">
        <v>20</v>
      </c>
      <c r="J9" s="32">
        <f>SUM(J8:J8)</f>
        <v>598690</v>
      </c>
      <c r="K9" s="1"/>
      <c r="L9" s="33"/>
      <c r="M9" s="1"/>
      <c r="N9" s="1"/>
      <c r="O9" s="1"/>
    </row>
    <row r="10" ht="25.149999999999999" customHeight="1">
      <c r="A10" s="34" t="s">
        <v>21</v>
      </c>
      <c r="B10" s="34"/>
      <c r="C10" s="34"/>
      <c r="D10" s="34"/>
      <c r="E10" s="34"/>
      <c r="F10" s="34"/>
      <c r="G10" s="34"/>
      <c r="H10" s="34"/>
      <c r="I10" s="35"/>
      <c r="J10" s="32">
        <f>J9</f>
        <v>598690</v>
      </c>
      <c r="K10" s="1"/>
      <c r="L10" s="1"/>
      <c r="M10" s="1"/>
    </row>
    <row r="11" ht="14.25">
      <c r="C11" s="3"/>
      <c r="J11" s="1"/>
      <c r="M11" s="1"/>
    </row>
    <row r="12" ht="15.75">
      <c r="A12" s="36" t="s">
        <v>22</v>
      </c>
      <c r="B12" s="36"/>
      <c r="C12" s="36"/>
      <c r="D12" s="36"/>
      <c r="E12" s="36"/>
      <c r="F12" s="36"/>
      <c r="G12" s="36"/>
      <c r="H12" s="36"/>
      <c r="I12" s="36"/>
      <c r="J12" s="36"/>
    </row>
    <row r="13">
      <c r="A13" s="37"/>
      <c r="B13" s="1"/>
      <c r="C13" s="1"/>
    </row>
    <row r="14" ht="37.5" customHeight="1">
      <c r="A14" s="38" t="s">
        <v>23</v>
      </c>
      <c r="B14" s="38"/>
      <c r="C14" s="38"/>
      <c r="D14" s="38"/>
      <c r="E14" s="38"/>
      <c r="F14" s="38"/>
      <c r="G14" s="38"/>
      <c r="H14" s="38"/>
      <c r="I14" s="38"/>
      <c r="J14" s="38"/>
    </row>
    <row r="15">
      <c r="A15" s="37"/>
      <c r="B15" s="1"/>
      <c r="C15" s="1"/>
    </row>
    <row r="16" ht="28.5">
      <c r="A16" s="39" t="s">
        <v>24</v>
      </c>
      <c r="B16" s="1"/>
      <c r="C16" s="1"/>
      <c r="D16" s="40" t="s">
        <v>25</v>
      </c>
      <c r="E16" s="40"/>
      <c r="F16" s="40"/>
    </row>
    <row r="17">
      <c r="A17" s="37"/>
      <c r="B17" s="1"/>
      <c r="C17" s="1"/>
    </row>
    <row r="18">
      <c r="A18" s="37"/>
      <c r="B18" s="41"/>
      <c r="C18" s="41"/>
      <c r="D18" s="41"/>
      <c r="E18" s="41"/>
      <c r="F18" s="41"/>
      <c r="G18" s="41"/>
      <c r="J18" s="41"/>
    </row>
    <row r="19">
      <c r="A19" s="37"/>
      <c r="B19" s="41"/>
      <c r="C19" s="41"/>
      <c r="D19" s="41"/>
      <c r="E19" s="41"/>
      <c r="F19" s="41"/>
      <c r="G19" s="41"/>
      <c r="J19" s="41"/>
    </row>
    <row r="20">
      <c r="C20" s="1"/>
      <c r="J20" s="3"/>
    </row>
  </sheetData>
  <mergeCells count="21">
    <mergeCell ref="H1:J1"/>
    <mergeCell ref="B2:J2"/>
    <mergeCell ref="B3:J3"/>
    <mergeCell ref="B4:J4"/>
    <mergeCell ref="A5:A7"/>
    <mergeCell ref="B5:B7"/>
    <mergeCell ref="C5:C7"/>
    <mergeCell ref="D5:F5"/>
    <mergeCell ref="G5:I5"/>
    <mergeCell ref="J5:J7"/>
    <mergeCell ref="G6:G7"/>
    <mergeCell ref="H6:H7"/>
    <mergeCell ref="I6:I7"/>
    <mergeCell ref="A9:B9"/>
    <mergeCell ref="A10:I10"/>
    <mergeCell ref="A12:J12"/>
    <mergeCell ref="A14:J14"/>
    <mergeCell ref="D16:F16"/>
    <mergeCell ref="B18:G18"/>
    <mergeCell ref="J18:J19"/>
    <mergeCell ref="B19:G19"/>
  </mergeCells>
  <printOptions headings="0" gridLines="0"/>
  <pageMargins left="0.50393700787401574" right="0.46456692913385822" top="0.75196850393700776" bottom="0.75196850393700776" header="0.29999999999999999" footer="0.29999999999999999"/>
  <pageSetup paperSize="9" scale="94" firstPageNumber="1" fitToWidth="1" fitToHeight="0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Килин Алексей Александрович</dc:creator>
  <cp:lastModifiedBy>shkurko_gv</cp:lastModifiedBy>
  <cp:revision>9</cp:revision>
  <dcterms:created xsi:type="dcterms:W3CDTF">2024-04-14T22:36:15Z</dcterms:created>
  <dcterms:modified xsi:type="dcterms:W3CDTF">2026-04-09T03:00:02Z</dcterms:modified>
</cp:coreProperties>
</file>