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15" i="1" l="1"/>
  <c r="G15" i="1"/>
  <c r="K15" i="1" s="1"/>
  <c r="H14" i="1"/>
  <c r="G14" i="1"/>
  <c r="K14" i="1" s="1"/>
  <c r="K16" i="1" l="1"/>
  <c r="J15" i="1"/>
  <c r="J14" i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<sst xmlns="http://schemas.openxmlformats.org/spreadsheetml/2006/main" count="26" uniqueCount="25">
  <si>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</si>
  <si>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</si>
  <si>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</si>
  <si>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</si>
  <si>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</si>
  <si>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</si>
  <si>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</si>
  <si>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</si>
  <si>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</si>
  <si>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</si>
  <si>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</si>
  <si>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</si>
  <si>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</si>
  <si>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В соответствии с п. 12 ст. 22 Федерального закона № 44 – ФЗ, в случае невозможности применения для определения Н(М)ЦК, ЦКЕП методов, указанных в ч. 1 ст. 22, применим иной метод</t>
  </si>
  <si>
    <t>Согласно расчету начальная (максимальная) цена контракта составляет 128 100,00 (Сто двадцать восемь тысяч  сто руб. 00 коп.)</t>
  </si>
  <si>
    <t>усл. ед.</t>
  </si>
  <si>
    <t>Ед. изм.</t>
  </si>
  <si>
    <t>Испытание контейнера по показателю "стерильность"</t>
  </si>
  <si>
    <t>Испытание контейнера по показателю "пирогенность"</t>
  </si>
  <si>
    <t xml:space="preserve">Начальная (максимальная) цена контракта рассчитана из единственного представленного предложения и составляет </t>
  </si>
  <si>
    <r>
      <t>Дата подготовки обоснования НМЦК</t>
    </r>
    <r>
      <rPr>
        <b/>
        <sz val="12"/>
        <color theme="1"/>
        <rFont val="Times New Roman"/>
        <family val="1"/>
        <charset val="204"/>
      </rPr>
      <t>:  06.08.2026</t>
    </r>
  </si>
  <si>
    <r>
      <t xml:space="preserve">Коэффициент вариации цен V (%)
</t>
    </r>
    <r>
      <rPr>
        <i/>
        <sz val="12"/>
        <color rgb="FF000000"/>
        <rFont val="Times New Roman"/>
        <family val="1"/>
        <charset val="204"/>
      </rPr>
      <t>(не должен превышать 33%)</t>
    </r>
  </si>
  <si>
    <t>Коли-чество</t>
  </si>
  <si>
    <t>Источник информации № 1</t>
  </si>
  <si>
    <t>Оказание услуг по испытанию контейнера полимерного для взятия, обработки, хранения и переливания крови по показателям «стерильность» и «пирогенность»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</si>
</sst>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7" fillId="2" borderId="1" xfId="2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4" fontId="7" fillId="0" borderId="1" xfId="2" applyFont="1" applyFill="1" applyBorder="1" applyAlignment="1">
      <alignment horizontal="center" vertical="center" wrapText="1"/>
    </xf>
    <xf numFmtId="43" fontId="4" fillId="0" borderId="0" xfId="0" applyNumberFormat="1" applyFont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4" fontId="7" fillId="0" borderId="2" xfId="2" applyFont="1" applyFill="1" applyBorder="1" applyAlignment="1">
      <alignment horizontal="center" vertical="center" wrapText="1"/>
    </xf>
    <xf numFmtId="164" fontId="7" fillId="0" borderId="3" xfId="2" applyFont="1" applyFill="1" applyBorder="1" applyAlignment="1">
      <alignment horizontal="center" vertical="center" wrapText="1"/>
    </xf>
    <xf numFmtId="164" fontId="7" fillId="0" borderId="4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O17" sqref="O17"/>
    </sheetView>
  </sheetViews>
  <sheetFormatPr defaultColWidth="9.140625" defaultRowHeight="15.75" x14ac:dyDescent="0.25"/>
  <cols>
    <col min="1" max="1" width="34.28515625" style="2" customWidth="1"/>
    <col min="2" max="2" width="7.7109375" style="2" customWidth="1"/>
    <col min="3" max="3" width="9.140625" style="2" customWidth="1"/>
    <col min="4" max="4" width="18" style="2" customWidth="1"/>
    <col min="5" max="5" width="6.85546875" style="2" customWidth="1"/>
    <col min="6" max="6" width="4.28515625" style="2" customWidth="1"/>
    <col min="7" max="7" width="14.140625" style="2" customWidth="1"/>
    <col min="8" max="8" width="9.7109375" style="2" customWidth="1"/>
    <col min="9" max="9" width="9.42578125" style="2" customWidth="1"/>
    <col min="10" max="10" width="15.140625" style="2" customWidth="1"/>
    <col min="11" max="11" width="15.85546875" style="2" customWidth="1"/>
    <col min="12" max="12" width="15.7109375" style="2" bestFit="1" customWidth="1"/>
    <col min="13" max="14" width="17.5703125" style="2" customWidth="1"/>
    <col min="15" max="15" width="16.42578125" style="2" customWidth="1"/>
    <col min="16" max="16384" width="9.140625" style="2"/>
  </cols>
  <sheetData>
    <row r="1" spans="1:15" ht="25.35" customHeight="1" x14ac:dyDescent="0.25">
      <c r="H1" s="24"/>
      <c r="I1" s="24"/>
      <c r="J1" s="24"/>
      <c r="K1" s="24"/>
    </row>
    <row r="2" spans="1:15" ht="53.85" customHeight="1" x14ac:dyDescent="0.25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38.25" customHeight="1" x14ac:dyDescent="0.25">
      <c r="A4" s="33" t="s">
        <v>9</v>
      </c>
      <c r="B4" s="34"/>
      <c r="C4" s="34"/>
      <c r="D4" s="35" t="s">
        <v>24</v>
      </c>
      <c r="E4" s="36"/>
      <c r="F4" s="36"/>
      <c r="G4" s="36"/>
      <c r="H4" s="36"/>
      <c r="I4" s="36"/>
      <c r="J4" s="36"/>
      <c r="K4" s="37"/>
    </row>
    <row r="5" spans="1:15" ht="32.25" customHeight="1" x14ac:dyDescent="0.25">
      <c r="A5" s="33" t="s">
        <v>10</v>
      </c>
      <c r="B5" s="34"/>
      <c r="C5" s="34"/>
      <c r="D5" s="38" t="s">
        <v>8</v>
      </c>
      <c r="E5" s="38"/>
      <c r="F5" s="38"/>
      <c r="G5" s="38"/>
      <c r="H5" s="38"/>
      <c r="I5" s="38"/>
      <c r="J5" s="38"/>
      <c r="K5" s="38"/>
    </row>
    <row r="6" spans="1:15" ht="53.25" customHeight="1" x14ac:dyDescent="0.25">
      <c r="A6" s="33" t="s">
        <v>11</v>
      </c>
      <c r="B6" s="34"/>
      <c r="C6" s="34"/>
      <c r="D6" s="39" t="s">
        <v>13</v>
      </c>
      <c r="E6" s="38"/>
      <c r="F6" s="38"/>
      <c r="G6" s="38"/>
      <c r="H6" s="38"/>
      <c r="I6" s="38"/>
      <c r="J6" s="38"/>
      <c r="K6" s="38"/>
    </row>
    <row r="7" spans="1:15" ht="48.95" customHeight="1" x14ac:dyDescent="0.25">
      <c r="A7" s="34" t="s">
        <v>0</v>
      </c>
      <c r="B7" s="34"/>
      <c r="C7" s="34"/>
      <c r="D7" s="18" t="s">
        <v>14</v>
      </c>
      <c r="E7" s="19"/>
      <c r="F7" s="19"/>
      <c r="G7" s="19"/>
      <c r="H7" s="19"/>
      <c r="I7" s="19"/>
      <c r="J7" s="19"/>
      <c r="K7" s="20"/>
    </row>
    <row r="8" spans="1:15" ht="28.5" customHeight="1" x14ac:dyDescent="0.25">
      <c r="A8" s="28" t="s">
        <v>20</v>
      </c>
      <c r="B8" s="29"/>
      <c r="C8" s="29"/>
      <c r="D8" s="29"/>
      <c r="E8" s="29"/>
      <c r="F8" s="29"/>
      <c r="G8" s="29"/>
      <c r="H8" s="29"/>
      <c r="I8" s="29"/>
      <c r="J8" s="29"/>
      <c r="K8" s="30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5" x14ac:dyDescent="0.25">
      <c r="A10" s="21" t="s">
        <v>1</v>
      </c>
      <c r="B10" s="21"/>
      <c r="C10" s="21"/>
      <c r="D10" s="21"/>
      <c r="E10" s="21"/>
      <c r="F10" s="1"/>
      <c r="G10" s="1"/>
      <c r="H10" s="1"/>
      <c r="I10" s="1"/>
      <c r="J10" s="1"/>
      <c r="K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5" ht="64.5" customHeight="1" x14ac:dyDescent="0.25">
      <c r="A12" s="22" t="s">
        <v>6</v>
      </c>
      <c r="B12" s="22" t="s">
        <v>16</v>
      </c>
      <c r="C12" s="22" t="s">
        <v>22</v>
      </c>
      <c r="D12" s="22" t="s">
        <v>5</v>
      </c>
      <c r="E12" s="22"/>
      <c r="F12" s="22"/>
      <c r="G12" s="22" t="s">
        <v>2</v>
      </c>
      <c r="H12" s="22" t="s">
        <v>3</v>
      </c>
      <c r="I12" s="22" t="s">
        <v>7</v>
      </c>
      <c r="J12" s="22" t="s">
        <v>21</v>
      </c>
      <c r="K12" s="32" t="s">
        <v>4</v>
      </c>
    </row>
    <row r="13" spans="1:15" ht="27.75" customHeight="1" x14ac:dyDescent="0.25">
      <c r="A13" s="23"/>
      <c r="B13" s="22"/>
      <c r="C13" s="22"/>
      <c r="D13" s="25" t="s">
        <v>23</v>
      </c>
      <c r="E13" s="26"/>
      <c r="F13" s="27"/>
      <c r="G13" s="22"/>
      <c r="H13" s="22"/>
      <c r="I13" s="22"/>
      <c r="J13" s="22"/>
      <c r="K13" s="32"/>
    </row>
    <row r="14" spans="1:15" ht="33.75" customHeight="1" x14ac:dyDescent="0.25">
      <c r="A14" s="3" t="s">
        <v>17</v>
      </c>
      <c r="B14" s="4" t="s">
        <v>15</v>
      </c>
      <c r="C14" s="4">
        <v>10</v>
      </c>
      <c r="D14" s="15">
        <v>5063</v>
      </c>
      <c r="E14" s="16"/>
      <c r="F14" s="17"/>
      <c r="G14" s="5">
        <f t="shared" ref="G14:G15" si="0">SMALL(D14:F14,1)</f>
        <v>5063</v>
      </c>
      <c r="H14" s="6">
        <f t="shared" ref="H14:H15" si="1">ROUND(AVERAGE(D14:F14),2)</f>
        <v>5063</v>
      </c>
      <c r="I14" s="6">
        <v>0</v>
      </c>
      <c r="J14" s="7">
        <f t="shared" ref="J14:J15" si="2">I14/H14*100</f>
        <v>0</v>
      </c>
      <c r="K14" s="8">
        <f t="shared" ref="K14:K15" si="3">G14*C14</f>
        <v>50630</v>
      </c>
    </row>
    <row r="15" spans="1:15" ht="36.75" customHeight="1" x14ac:dyDescent="0.25">
      <c r="A15" s="3" t="s">
        <v>18</v>
      </c>
      <c r="B15" s="4" t="s">
        <v>15</v>
      </c>
      <c r="C15" s="4">
        <v>10</v>
      </c>
      <c r="D15" s="15">
        <v>7747</v>
      </c>
      <c r="E15" s="16"/>
      <c r="F15" s="17"/>
      <c r="G15" s="5">
        <f t="shared" si="0"/>
        <v>7747</v>
      </c>
      <c r="H15" s="6">
        <f t="shared" si="1"/>
        <v>7747</v>
      </c>
      <c r="I15" s="6">
        <v>0</v>
      </c>
      <c r="J15" s="7">
        <f t="shared" si="2"/>
        <v>0</v>
      </c>
      <c r="K15" s="8">
        <f t="shared" si="3"/>
        <v>77470</v>
      </c>
    </row>
    <row r="16" spans="1:15" ht="24.75" customHeight="1" x14ac:dyDescent="0.25">
      <c r="A16" s="11" t="s">
        <v>19</v>
      </c>
      <c r="B16" s="12"/>
      <c r="C16" s="12"/>
      <c r="D16" s="12"/>
      <c r="E16" s="12"/>
      <c r="F16" s="12"/>
      <c r="G16" s="12"/>
      <c r="H16" s="12"/>
      <c r="I16" s="12"/>
      <c r="J16" s="12"/>
      <c r="K16" s="9">
        <f>SUM(K14:K15)</f>
        <v>128100</v>
      </c>
      <c r="L16" s="10"/>
      <c r="M16" s="10"/>
      <c r="N16" s="10"/>
      <c r="O16" s="10"/>
    </row>
    <row r="17" spans="1:15" ht="33.75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M17" s="10"/>
      <c r="N17" s="10"/>
      <c r="O17" s="10"/>
    </row>
    <row r="18" spans="1:15" ht="11.6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M18" s="10"/>
      <c r="N18" s="10"/>
      <c r="O18" s="10"/>
    </row>
    <row r="21" spans="1:15" x14ac:dyDescent="0.25">
      <c r="M21" s="10"/>
      <c r="N21" s="10"/>
      <c r="O21" s="10"/>
    </row>
  </sheetData>
  <mergeCells count="26">
    <mergeCell ref="H1:K1"/>
    <mergeCell ref="G12:G13"/>
    <mergeCell ref="H12:H13"/>
    <mergeCell ref="J12:J13"/>
    <mergeCell ref="D13:F13"/>
    <mergeCell ref="A8:K8"/>
    <mergeCell ref="A2:K2"/>
    <mergeCell ref="K12:K13"/>
    <mergeCell ref="I12:I13"/>
    <mergeCell ref="A4:C4"/>
    <mergeCell ref="D4:K4"/>
    <mergeCell ref="A5:C5"/>
    <mergeCell ref="D5:K5"/>
    <mergeCell ref="A6:C6"/>
    <mergeCell ref="D6:K6"/>
    <mergeCell ref="A7:C7"/>
    <mergeCell ref="A16:J16"/>
    <mergeCell ref="A17:K18"/>
    <mergeCell ref="D14:F14"/>
    <mergeCell ref="D15:F15"/>
    <mergeCell ref="D7:K7"/>
    <mergeCell ref="A10:E10"/>
    <mergeCell ref="C12:C13"/>
    <mergeCell ref="D12:F12"/>
    <mergeCell ref="A12:A13"/>
    <mergeCell ref="B12:B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2026-08-20T13:28:30Z</dcterms:modified>
</cp:coreProperties>
</file>