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НМЦК" sheetId="2" r:id="rId1"/>
  </sheets>
  <definedNames>
    <definedName name="_xlnm._FilterDatabase" localSheetId="0" hidden="1">НМЦК!$B$10:$O$17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O12" i="2" s="1"/>
  <c r="O13" i="2" s="1"/>
  <c r="M12" i="2" l="1"/>
  <c r="N12" i="2" s="1"/>
  <c r="G12" i="2"/>
  <c r="G13" i="2" s="1"/>
  <c r="K12" i="2" l="1"/>
  <c r="K13" i="2" s="1"/>
  <c r="I12" i="2"/>
  <c r="I13" i="2" s="1"/>
</calcChain>
</file>

<file path=xl/sharedStrings.xml><?xml version="1.0" encoding="utf-8"?>
<sst xmlns="http://schemas.openxmlformats.org/spreadsheetml/2006/main" count="29" uniqueCount="25">
  <si>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</si>
  <si>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</si>
  <si>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</si>
  <si>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</si>
  <si>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</si>
  <si>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</si>
  <si>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</si>
  <si>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</si>
  <si>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</si>
  <si>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</si>
  <si>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</si>
  <si>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Примечание: В стоимость на оказание услуг включены все затраты организации, в том числе , налоги и сборы, установленные РФ, связанные с исполнением договора.</t>
  </si>
  <si>
    <t>Сумма в руб.</t>
  </si>
  <si>
    <t>Средняя цена в руб. за ед.</t>
  </si>
  <si>
    <t>Среднее квадратичное отклонение</t>
  </si>
  <si>
    <t xml:space="preserve">Основные характеристики объекта закупки                                                                                  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</si>
  <si>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"Оказание прачечных услуг 
для нужд Звенигородского филиала Финуниверситета"</t>
  </si>
  <si>
    <t>96.01.10.000-00000003: Услуги по стирке и чистке (в том числе химической) изделий из тканей и меха</t>
  </si>
  <si>
    <t>кг</t>
  </si>
  <si>
    <t>На основании проведенного анализа рынка определена как минимальная цена трех коммерческих предложений, НМЦК/НМЦ  составляет: 67 500(Шестьдесят семь тысяч пятьсот) руб.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</si>
  <si>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вариации. 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</si>
  <si>
    <t xml:space="preserve">поставщик 1                                                от 26.07.2026 г. № б/н     </t>
  </si>
  <si>
    <t>поставщик 2                                                     от 27.07.2026 г. № 30-332</t>
  </si>
  <si>
    <r>
      <t>Дата подготовки обоснования НМЦК: 04</t>
    </r>
    <r>
      <rPr>
        <sz val="10"/>
        <rFont val="Times New Roman"/>
        <family val="1"/>
        <charset val="204"/>
      </rPr>
      <t xml:space="preserve"> августа 2026 г.</t>
    </r>
  </si>
  <si>
    <t xml:space="preserve">поставщик 3                                                                       от 03.08.2026 г. № б/н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</si>
</sst>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8" fillId="0" borderId="0" xfId="0" applyFont="1"/>
    <xf numFmtId="2" fontId="3" fillId="0" borderId="7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12" fillId="0" borderId="0" xfId="1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16</xdr:row>
      <xdr:rowOff>301182</xdr:rowOff>
    </xdr:from>
    <xdr:to>
      <xdr:col>6</xdr:col>
      <xdr:colOff>0</xdr:colOff>
      <xdr:row>16</xdr:row>
      <xdr:rowOff>838199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51629" y="8216457"/>
          <a:ext cx="958546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ktru-description.html?itemId=96.01.10.000-00000003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="85" zoomScaleNormal="85" workbookViewId="0">
      <selection activeCell="H22" sqref="H22"/>
    </sheetView>
  </sheetViews>
  <sheetFormatPr defaultRowHeight="15" x14ac:dyDescent="0.25"/>
  <cols>
    <col min="1" max="1" width="15.28515625" customWidth="1"/>
    <col min="2" max="2" width="5.140625" customWidth="1"/>
    <col min="3" max="3" width="18.28515625" customWidth="1"/>
    <col min="4" max="4" width="10.5703125" customWidth="1"/>
    <col min="5" max="5" width="9.140625" customWidth="1"/>
    <col min="6" max="10" width="15.7109375" customWidth="1"/>
    <col min="11" max="11" width="13.855468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6" x14ac:dyDescent="0.25">
      <c r="L1" s="42"/>
      <c r="M1" s="42"/>
      <c r="N1" s="42"/>
      <c r="O1" s="42"/>
    </row>
    <row r="2" spans="1:16" x14ac:dyDescent="0.25">
      <c r="L2" s="27"/>
      <c r="M2" s="27"/>
      <c r="N2" s="27"/>
      <c r="O2" s="27"/>
    </row>
    <row r="3" spans="1:16" x14ac:dyDescent="0.25">
      <c r="L3" s="1"/>
      <c r="M3" s="1"/>
      <c r="N3" s="1"/>
      <c r="O3" s="1"/>
    </row>
    <row r="4" spans="1:16" x14ac:dyDescent="0.25">
      <c r="L4" s="42"/>
      <c r="M4" s="42"/>
      <c r="N4" s="42"/>
      <c r="O4" s="42"/>
    </row>
    <row r="5" spans="1:16" x14ac:dyDescent="0.25">
      <c r="L5" s="42"/>
      <c r="M5" s="42"/>
      <c r="N5" s="42"/>
      <c r="O5" s="42"/>
    </row>
    <row r="6" spans="1:16" x14ac:dyDescent="0.25">
      <c r="L6" s="5"/>
      <c r="M6" s="5"/>
      <c r="N6" s="5"/>
      <c r="O6" s="5"/>
    </row>
    <row r="7" spans="1:16" ht="111" customHeight="1" x14ac:dyDescent="0.25">
      <c r="A7" s="43" t="s">
        <v>16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6" ht="39" customHeight="1" x14ac:dyDescent="0.25">
      <c r="A8" s="6" t="s">
        <v>15</v>
      </c>
      <c r="B8" s="39" t="s">
        <v>8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6" ht="76.5" customHeight="1" x14ac:dyDescent="0.25">
      <c r="A9" s="7" t="s">
        <v>9</v>
      </c>
      <c r="B9" s="29" t="s">
        <v>10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ht="26.25" customHeight="1" x14ac:dyDescent="0.25">
      <c r="A10" s="30" t="s">
        <v>0</v>
      </c>
      <c r="B10" s="33" t="s">
        <v>1</v>
      </c>
      <c r="C10" s="33" t="s">
        <v>2</v>
      </c>
      <c r="D10" s="33" t="s">
        <v>3</v>
      </c>
      <c r="E10" s="35" t="s">
        <v>4</v>
      </c>
      <c r="F10" s="56" t="s">
        <v>21</v>
      </c>
      <c r="G10" s="55"/>
      <c r="H10" s="54" t="s">
        <v>22</v>
      </c>
      <c r="I10" s="55"/>
      <c r="J10" s="37" t="s">
        <v>24</v>
      </c>
      <c r="K10" s="38"/>
      <c r="L10" s="35" t="s">
        <v>13</v>
      </c>
      <c r="M10" s="35" t="s">
        <v>14</v>
      </c>
      <c r="N10" s="35" t="s">
        <v>5</v>
      </c>
      <c r="O10" s="35" t="s">
        <v>6</v>
      </c>
    </row>
    <row r="11" spans="1:16" x14ac:dyDescent="0.25">
      <c r="A11" s="31"/>
      <c r="B11" s="34"/>
      <c r="C11" s="34"/>
      <c r="D11" s="34"/>
      <c r="E11" s="36"/>
      <c r="F11" s="15" t="s">
        <v>7</v>
      </c>
      <c r="G11" s="15" t="s">
        <v>12</v>
      </c>
      <c r="H11" s="15" t="s">
        <v>7</v>
      </c>
      <c r="I11" s="15" t="s">
        <v>12</v>
      </c>
      <c r="J11" s="16" t="s">
        <v>7</v>
      </c>
      <c r="K11" s="16" t="s">
        <v>12</v>
      </c>
      <c r="L11" s="36"/>
      <c r="M11" s="36"/>
      <c r="N11" s="36"/>
      <c r="O11" s="36"/>
    </row>
    <row r="12" spans="1:16" ht="104.25" customHeight="1" x14ac:dyDescent="0.25">
      <c r="A12" s="31"/>
      <c r="B12" s="3">
        <v>1</v>
      </c>
      <c r="C12" s="28" t="s">
        <v>17</v>
      </c>
      <c r="D12" s="21" t="s">
        <v>18</v>
      </c>
      <c r="E12" s="22">
        <v>450</v>
      </c>
      <c r="F12" s="23">
        <v>160</v>
      </c>
      <c r="G12" s="24">
        <f t="shared" ref="G12" si="0">E12*F12</f>
        <v>72000</v>
      </c>
      <c r="H12" s="23">
        <v>250</v>
      </c>
      <c r="I12" s="24">
        <f t="shared" ref="I12" si="1">E12*H12</f>
        <v>112500</v>
      </c>
      <c r="J12" s="23">
        <v>150</v>
      </c>
      <c r="K12" s="24">
        <f t="shared" ref="K12" si="2">E12*J12</f>
        <v>67500</v>
      </c>
      <c r="L12" s="25">
        <f t="shared" ref="L12" si="3">(ROUND((((F12+H12+J12)/3)*100),0)/100)</f>
        <v>186.67</v>
      </c>
      <c r="M12" s="25">
        <f t="shared" ref="M12" si="4">SQRT(((SUM((POWER(F12-L12,2)),(POWER(H12-L12,2)),(POWER(J12-L12,2)))/2)))</f>
        <v>55.075705624167902</v>
      </c>
      <c r="N12" s="26">
        <f>M12/L12*100</f>
        <v>29.504315435885736</v>
      </c>
      <c r="O12" s="25">
        <f t="shared" ref="O12" si="5">(ROUND(((L12*E12)*100),0))/100</f>
        <v>84001.5</v>
      </c>
      <c r="P12" s="11"/>
    </row>
    <row r="13" spans="1:16" x14ac:dyDescent="0.25">
      <c r="A13" s="31"/>
      <c r="B13" s="3"/>
      <c r="C13" s="17"/>
      <c r="D13" s="18"/>
      <c r="E13" s="19"/>
      <c r="F13" s="4"/>
      <c r="G13" s="12">
        <f>SUM(G12:G12)</f>
        <v>72000</v>
      </c>
      <c r="H13" s="4"/>
      <c r="I13" s="12">
        <f>SUM(I12:I12)</f>
        <v>112500</v>
      </c>
      <c r="J13" s="4"/>
      <c r="K13" s="12">
        <f>SUM(K12:K12)</f>
        <v>67500</v>
      </c>
      <c r="L13" s="10"/>
      <c r="M13" s="10"/>
      <c r="N13" s="10"/>
      <c r="O13" s="20">
        <f>SUM(O12:O12)</f>
        <v>84001.5</v>
      </c>
    </row>
    <row r="14" spans="1:16" ht="15" customHeight="1" x14ac:dyDescent="0.25">
      <c r="A14" s="32"/>
      <c r="B14" s="46" t="s">
        <v>19</v>
      </c>
      <c r="C14" s="47"/>
      <c r="D14" s="47"/>
      <c r="E14" s="47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spans="1:16" x14ac:dyDescent="0.25">
      <c r="A15" s="50" t="s">
        <v>23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</row>
    <row r="16" spans="1:16" ht="54.75" customHeight="1" x14ac:dyDescent="0.25">
      <c r="A16" s="53" t="s">
        <v>11</v>
      </c>
      <c r="B16" s="53"/>
      <c r="C16" s="53"/>
      <c r="D16" s="53"/>
      <c r="E16" s="53"/>
      <c r="F16" s="53"/>
      <c r="G16" s="53"/>
      <c r="H16" s="53"/>
      <c r="I16" s="53"/>
      <c r="J16" s="53"/>
      <c r="K16" s="14"/>
    </row>
    <row r="17" spans="1:15" ht="294" customHeight="1" x14ac:dyDescent="0.25">
      <c r="A17" s="1"/>
      <c r="B17" s="57" t="s">
        <v>20</v>
      </c>
      <c r="C17" s="57"/>
      <c r="D17" s="57"/>
      <c r="E17" s="57"/>
      <c r="F17" s="57"/>
      <c r="G17" s="57"/>
      <c r="H17" s="57"/>
      <c r="I17" s="57"/>
      <c r="J17" s="57"/>
      <c r="K17" s="13"/>
      <c r="L17" s="2"/>
      <c r="M17" s="8"/>
      <c r="N17" s="2"/>
      <c r="O17" s="1"/>
    </row>
    <row r="19" spans="1:15" ht="15.75" x14ac:dyDescent="0.25">
      <c r="A19" s="45"/>
      <c r="B19" s="45"/>
      <c r="C19" s="45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autoFilter ref="B10:O17"/>
  <mergeCells count="23">
    <mergeCell ref="A19:C19"/>
    <mergeCell ref="O10:O11"/>
    <mergeCell ref="B14:O14"/>
    <mergeCell ref="A15:O15"/>
    <mergeCell ref="A16:J16"/>
    <mergeCell ref="L10:L11"/>
    <mergeCell ref="H10:I10"/>
    <mergeCell ref="F10:G10"/>
    <mergeCell ref="B17:J17"/>
    <mergeCell ref="M10:M11"/>
    <mergeCell ref="N10:N11"/>
    <mergeCell ref="B8:O8"/>
    <mergeCell ref="L1:O1"/>
    <mergeCell ref="L4:O4"/>
    <mergeCell ref="L5:O5"/>
    <mergeCell ref="A7:O7"/>
    <mergeCell ref="B9:O9"/>
    <mergeCell ref="A10:A14"/>
    <mergeCell ref="B10:B11"/>
    <mergeCell ref="C10:C11"/>
    <mergeCell ref="D10:D11"/>
    <mergeCell ref="E10:E11"/>
    <mergeCell ref="J10:K10"/>
  </mergeCells>
  <hyperlinks>
    <hyperlink ref="C12" r:id="rId1" display="https://zakupki.gov.ru/epz/ktru/ktruCard/ktru-description.html?itemId=96.01.10.000-00000003&amp;backUrl="/>
  </hyperlinks>
  <pageMargins left="0.7" right="0.7" top="0.75" bottom="0.75" header="0.3" footer="0.3"/>
  <pageSetup paperSize="9" scale="5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2026-08-04T05:04:48Z</dcterms:modified>
</cp:coreProperties>
</file>