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 calcOnSave="0" concurrentCalc="0"/>
</workbook>
</file>

<file path=xl/calcChain.xml><?xml version="1.0" encoding="utf-8"?>
<calcChain xmlns="http://schemas.openxmlformats.org/spreadsheetml/2006/main">
  <c r="K12" i="2" l="1"/>
  <c r="L12" i="2"/>
  <c r="M12" i="2"/>
  <c r="N12" i="2"/>
  <c r="O12" i="2"/>
  <c r="K13" i="2"/>
  <c r="L13" i="2"/>
  <c r="M13" i="2"/>
  <c r="N13" i="2"/>
  <c r="O13" i="2"/>
  <c r="K14" i="2"/>
  <c r="L14" i="2"/>
  <c r="M14" i="2"/>
  <c r="N14" i="2"/>
  <c r="O14" i="2"/>
  <c r="C10" i="2"/>
  <c r="D10" i="2"/>
  <c r="E10" i="2"/>
  <c r="F10" i="2"/>
  <c r="G10" i="2"/>
  <c r="H10" i="2"/>
  <c r="I10" i="2"/>
  <c r="J10" i="2"/>
  <c r="K10" i="2"/>
  <c r="L10" i="2"/>
  <c r="M10" i="2"/>
  <c r="M11" i="2"/>
  <c r="N11" i="2"/>
  <c r="K11" i="2"/>
  <c r="L11" i="2"/>
  <c r="O11" i="2"/>
  <c r="O15" i="2"/>
  <c r="N16" i="2"/>
</calcChain>
</file>

<file path=xl/sharedStrings.xml><?xml version="1.0" encoding="utf-8"?>
<sst xmlns="http://schemas.openxmlformats.org/spreadsheetml/2006/main" count="52" uniqueCount="39">
  <si>
    <t xml:space="preserve">Кол-во </t>
  </si>
  <si>
    <t>Характеристики объекта закупки</t>
  </si>
  <si>
    <t>Расчет НМЦК</t>
  </si>
  <si>
    <t>№</t>
  </si>
  <si>
    <t>ед. изм.</t>
  </si>
  <si>
    <t xml:space="preserve">НМЦК за ед.  </t>
  </si>
  <si>
    <t>Цена с НДС в руб.</t>
  </si>
  <si>
    <t>Участник № 1</t>
  </si>
  <si>
    <t>Участник № 2</t>
  </si>
  <si>
    <t>Участник № 3</t>
  </si>
  <si>
    <t>КТРУ (ОКДП 2)</t>
  </si>
  <si>
    <t>НМЦК сумма</t>
  </si>
  <si>
    <t>Коэффициент вариации цен, %</t>
  </si>
  <si>
    <t>рублей</t>
  </si>
  <si>
    <t>информация отсутствует</t>
  </si>
  <si>
    <t>коммерческое предложение   полученное из реестра ГИСП в соответствтт с нормами ПП РФ 1875</t>
  </si>
  <si>
    <t>Используемый метод определения НМЦК с обоснованием:</t>
  </si>
  <si>
    <t>___________________</t>
  </si>
  <si>
    <t>Начальник отдела закупок товаров, работ, услуг</t>
  </si>
  <si>
    <t>Симонова М.В.</t>
  </si>
  <si>
    <t>В соответствии со ст. 34 Бюджетного кодекса РФ на основании принципа эффективности использования средств бюджетного учреждения и исходя из имеющегося объема финансового обеспечения для осуществления закупки Заказчиком использована минимальная цена, т.о. НМЦК составляет:</t>
  </si>
  <si>
    <r>
      <rPr>
        <b/>
        <sz val="12"/>
        <color indexed="8"/>
        <rFont val="Times New Roman"/>
        <family val="1"/>
        <charset val="204"/>
      </rPr>
      <t xml:space="preserve">ОБОСНОВАНИЕ НАЧАЛЬНОЙ ( МАКСИМАЛЬНОЙ) ЦЕНЫ КОНТРАКТА </t>
    </r>
    <r>
      <rPr>
        <sz val="12"/>
        <color indexed="8"/>
        <rFont val="Times New Roman"/>
        <family val="1"/>
        <charset val="204"/>
      </rPr>
      <t>на закупку товаров, работ, услуг для ФГБУ «НМИЦК им. ак. Е.И. Чазова» Минздрава России во исполнение требований положений Федерального закона от 05 апреля 2013 года №44-ФЗ « О контрактной системе в сфере закупок товаров, работ, услуг для обеспечения государственных и муниципальных нужд», соблюдения норм ПП РФ от «23» декабря 2024 г. N 1875 в отношении обоснования начальной (максимальной) цены контракта, приведено ниже.</t>
    </r>
  </si>
  <si>
    <t>Метод сопоставимых рыночных цен</t>
  </si>
  <si>
    <t>Средневзвешенная цена с НДС за ед-цу, руб.</t>
  </si>
  <si>
    <t>минимальная цена с НДС в руб.</t>
  </si>
  <si>
    <t>Наименование товара (работ / услуг)</t>
  </si>
  <si>
    <t xml:space="preserve">поставка товара </t>
  </si>
  <si>
    <t>22.29.22.000</t>
  </si>
  <si>
    <t>26.20.16.125-00000001</t>
  </si>
  <si>
    <t>рул</t>
  </si>
  <si>
    <t>шт</t>
  </si>
  <si>
    <t>коммерческое предложение                         от 01.06.2026</t>
  </si>
  <si>
    <t>Браслеты LEONIX VID18B белые, DT-135, на клею, 200шт/рул, РУЛ</t>
  </si>
  <si>
    <t>Этикетки LEONIX, 20x25мм, ЖЕЛТЫЕ (полипропилен, каучук, намотка 500, втулка 40)</t>
  </si>
  <si>
    <t>Этикетки LEONIX, 20x25мм, КРАСНЫЕ (полипропилен, каучук, намотка 500, втулка 40)</t>
  </si>
  <si>
    <t>Принтер штрих-кода LEONIX ХP23T-HC (TT) 300 dpi, 6 ips, 2", USB, Ethernet, RS232, RTC, белый</t>
  </si>
  <si>
    <t>(вх № 44-26-06-534/1)</t>
  </si>
  <si>
    <t>(вх № 44-26-06-534/2)</t>
  </si>
  <si>
    <t>(вх № 44-26-06-534/3)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</si>
</sst>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10" fillId="0" borderId="0"/>
    <xf numFmtId="0" fontId="17" fillId="0" borderId="0"/>
    <xf numFmtId="0" fontId="17" fillId="0" borderId="0"/>
  </cellStyleXfs>
  <cellXfs count="64">
    <xf numFmtId="0" fontId="0" fillId="0" borderId="0" xfId="0"/>
    <xf numFmtId="0" fontId="3" fillId="0" borderId="0" xfId="0" applyFont="1" applyAlignment="1">
      <alignment vertical="top"/>
    </xf>
    <xf numFmtId="0" fontId="6" fillId="2" borderId="2" xfId="1" applyNumberFormat="1" applyFont="1" applyFill="1" applyBorder="1" applyAlignment="1">
      <alignment horizontal="center" vertical="top" wrapText="1"/>
    </xf>
    <xf numFmtId="4" fontId="11" fillId="0" borderId="2" xfId="0" applyNumberFormat="1" applyFont="1" applyBorder="1" applyAlignment="1">
      <alignment horizontal="center" vertical="top" wrapText="1"/>
    </xf>
    <xf numFmtId="0" fontId="6" fillId="2" borderId="4" xfId="1" applyNumberFormat="1" applyFont="1" applyFill="1" applyBorder="1" applyAlignment="1">
      <alignment horizontal="center" vertical="top" wrapText="1"/>
    </xf>
    <xf numFmtId="0" fontId="11" fillId="2" borderId="2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2" fontId="7" fillId="0" borderId="0" xfId="0" applyNumberFormat="1" applyFont="1" applyAlignment="1">
      <alignment horizontal="center" vertical="top"/>
    </xf>
    <xf numFmtId="4" fontId="13" fillId="0" borderId="2" xfId="1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vertical="top"/>
    </xf>
    <xf numFmtId="0" fontId="12" fillId="0" borderId="0" xfId="0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3" fontId="11" fillId="0" borderId="8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vertical="top" wrapText="1"/>
    </xf>
    <xf numFmtId="2" fontId="5" fillId="0" borderId="5" xfId="0" applyNumberFormat="1" applyFont="1" applyBorder="1" applyAlignment="1">
      <alignment vertical="top" wrapText="1"/>
    </xf>
    <xf numFmtId="2" fontId="5" fillId="0" borderId="10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 wrapText="1"/>
    </xf>
    <xf numFmtId="4" fontId="5" fillId="0" borderId="4" xfId="0" applyNumberFormat="1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9" fontId="11" fillId="2" borderId="2" xfId="1" applyNumberFormat="1" applyFont="1" applyFill="1" applyBorder="1" applyAlignment="1">
      <alignment horizontal="center" vertical="top" wrapText="1"/>
    </xf>
    <xf numFmtId="0" fontId="18" fillId="0" borderId="2" xfId="4" applyFont="1" applyBorder="1" applyAlignment="1">
      <alignment horizontal="left" vertical="center" wrapText="1"/>
    </xf>
    <xf numFmtId="0" fontId="2" fillId="0" borderId="2" xfId="5" applyNumberFormat="1" applyFont="1" applyBorder="1" applyAlignment="1">
      <alignment horizontal="left" vertical="center" wrapText="1"/>
    </xf>
  </cellXfs>
  <cellStyles count="6">
    <cellStyle name="Обычный" xfId="0" builtinId="0"/>
    <cellStyle name="Обычный 10" xfId="3"/>
    <cellStyle name="Обычный 2 2" xfId="1"/>
    <cellStyle name="Обычный 4" xfId="2"/>
    <cellStyle name="Обычный_КП" xfId="5"/>
    <cellStyle name="Обычный_КП_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9"/>
  <sheetViews>
    <sheetView tabSelected="1" workbookViewId="0">
      <selection activeCell="C14" sqref="C14"/>
    </sheetView>
  </sheetViews>
  <sheetFormatPr defaultRowHeight="15" x14ac:dyDescent="0.25"/>
  <cols>
    <col min="1" max="1" width="3.85546875" style="1" customWidth="1"/>
    <col min="2" max="2" width="7.85546875" style="1" bestFit="1" customWidth="1"/>
    <col min="3" max="3" width="15.7109375" style="1" customWidth="1"/>
    <col min="4" max="4" width="49.7109375" style="1" customWidth="1"/>
    <col min="5" max="6" width="7.5703125" style="1" customWidth="1"/>
    <col min="7" max="7" width="12.42578125" style="1" customWidth="1"/>
    <col min="8" max="9" width="18.140625" style="26" customWidth="1"/>
    <col min="10" max="10" width="18.140625" style="27" customWidth="1"/>
    <col min="11" max="11" width="11.5703125" style="27" customWidth="1"/>
    <col min="12" max="12" width="12.85546875" style="27" customWidth="1"/>
    <col min="13" max="13" width="15.42578125" style="27" customWidth="1"/>
    <col min="14" max="14" width="12.5703125" style="27" customWidth="1"/>
    <col min="15" max="15" width="18.140625" style="26" customWidth="1"/>
    <col min="16" max="16" width="9.140625" style="1"/>
    <col min="17" max="17" width="10.140625" style="1" bestFit="1" customWidth="1"/>
    <col min="18" max="16384" width="9.140625" style="1"/>
  </cols>
  <sheetData>
    <row r="1" spans="2:17" x14ac:dyDescent="0.25">
      <c r="B1" s="7"/>
      <c r="C1" s="7"/>
      <c r="D1" s="7"/>
      <c r="E1" s="7"/>
      <c r="F1" s="7"/>
      <c r="G1" s="7"/>
      <c r="H1" s="8"/>
      <c r="I1" s="8"/>
      <c r="J1" s="9"/>
      <c r="K1" s="9"/>
      <c r="L1" s="9"/>
      <c r="M1" s="9"/>
      <c r="N1" s="9"/>
      <c r="O1" s="8"/>
      <c r="P1" s="24"/>
      <c r="Q1" s="24"/>
    </row>
    <row r="2" spans="2:17" ht="51" customHeight="1" x14ac:dyDescent="0.25">
      <c r="B2" s="51" t="s">
        <v>21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24"/>
      <c r="Q2" s="24"/>
    </row>
    <row r="3" spans="2:17" s="6" customFormat="1" ht="12.75" x14ac:dyDescent="0.25">
      <c r="B3" s="55" t="s">
        <v>1</v>
      </c>
      <c r="C3" s="55"/>
      <c r="D3" s="55"/>
      <c r="E3" s="56" t="s">
        <v>26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25"/>
      <c r="Q3" s="25"/>
    </row>
    <row r="4" spans="2:17" s="6" customFormat="1" ht="15.75" customHeight="1" x14ac:dyDescent="0.25">
      <c r="B4" s="55" t="s">
        <v>16</v>
      </c>
      <c r="C4" s="55"/>
      <c r="D4" s="55"/>
      <c r="E4" s="57" t="s">
        <v>22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25"/>
      <c r="Q4" s="25"/>
    </row>
    <row r="5" spans="2:17" s="6" customFormat="1" ht="12.75" x14ac:dyDescent="0.25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25"/>
      <c r="Q5" s="25"/>
    </row>
    <row r="6" spans="2:17" ht="15" customHeight="1" x14ac:dyDescent="0.25">
      <c r="B6" s="45" t="s">
        <v>3</v>
      </c>
      <c r="C6" s="45" t="s">
        <v>10</v>
      </c>
      <c r="D6" s="58" t="s">
        <v>25</v>
      </c>
      <c r="E6" s="36" t="s">
        <v>0</v>
      </c>
      <c r="F6" s="36" t="s">
        <v>4</v>
      </c>
      <c r="G6" s="42" t="s">
        <v>15</v>
      </c>
      <c r="H6" s="10" t="s">
        <v>7</v>
      </c>
      <c r="I6" s="10" t="s">
        <v>8</v>
      </c>
      <c r="J6" s="10" t="s">
        <v>9</v>
      </c>
      <c r="K6" s="52" t="s">
        <v>23</v>
      </c>
      <c r="L6" s="52" t="s">
        <v>12</v>
      </c>
      <c r="M6" s="52" t="s">
        <v>24</v>
      </c>
      <c r="N6" s="42" t="s">
        <v>5</v>
      </c>
      <c r="O6" s="42" t="s">
        <v>11</v>
      </c>
      <c r="P6" s="24"/>
      <c r="Q6" s="24"/>
    </row>
    <row r="7" spans="2:17" ht="45.75" customHeight="1" x14ac:dyDescent="0.25">
      <c r="B7" s="46"/>
      <c r="C7" s="46"/>
      <c r="D7" s="59"/>
      <c r="E7" s="37"/>
      <c r="F7" s="37"/>
      <c r="G7" s="43"/>
      <c r="H7" s="31" t="s">
        <v>31</v>
      </c>
      <c r="I7" s="32" t="s">
        <v>31</v>
      </c>
      <c r="J7" s="32" t="s">
        <v>31</v>
      </c>
      <c r="K7" s="53"/>
      <c r="L7" s="53"/>
      <c r="M7" s="53"/>
      <c r="N7" s="43"/>
      <c r="O7" s="43"/>
      <c r="P7" s="24"/>
      <c r="Q7" s="24"/>
    </row>
    <row r="8" spans="2:17" x14ac:dyDescent="0.25">
      <c r="B8" s="46"/>
      <c r="C8" s="46"/>
      <c r="D8" s="59"/>
      <c r="E8" s="37"/>
      <c r="F8" s="37"/>
      <c r="G8" s="43"/>
      <c r="H8" s="10" t="s">
        <v>36</v>
      </c>
      <c r="I8" s="10" t="s">
        <v>37</v>
      </c>
      <c r="J8" s="10" t="s">
        <v>38</v>
      </c>
      <c r="K8" s="53"/>
      <c r="L8" s="53"/>
      <c r="M8" s="53"/>
      <c r="N8" s="44"/>
      <c r="O8" s="44"/>
      <c r="P8" s="24"/>
      <c r="Q8" s="24"/>
    </row>
    <row r="9" spans="2:17" ht="25.5" x14ac:dyDescent="0.25">
      <c r="B9" s="47"/>
      <c r="C9" s="47"/>
      <c r="D9" s="60"/>
      <c r="E9" s="38"/>
      <c r="F9" s="38"/>
      <c r="G9" s="44"/>
      <c r="H9" s="11" t="s">
        <v>6</v>
      </c>
      <c r="I9" s="11" t="s">
        <v>6</v>
      </c>
      <c r="J9" s="11" t="s">
        <v>6</v>
      </c>
      <c r="K9" s="54"/>
      <c r="L9" s="54"/>
      <c r="M9" s="54"/>
      <c r="N9" s="11" t="s">
        <v>6</v>
      </c>
      <c r="O9" s="11" t="s">
        <v>6</v>
      </c>
      <c r="P9" s="24"/>
      <c r="Q9" s="24"/>
    </row>
    <row r="10" spans="2:17" x14ac:dyDescent="0.25">
      <c r="B10" s="2">
        <v>1</v>
      </c>
      <c r="C10" s="4">
        <f>B10+1</f>
        <v>2</v>
      </c>
      <c r="D10" s="4">
        <f t="shared" ref="D10:M10" si="0">C10+1</f>
        <v>3</v>
      </c>
      <c r="E10" s="4">
        <f t="shared" si="0"/>
        <v>4</v>
      </c>
      <c r="F10" s="4">
        <f t="shared" si="0"/>
        <v>5</v>
      </c>
      <c r="G10" s="4">
        <f t="shared" si="0"/>
        <v>6</v>
      </c>
      <c r="H10" s="4">
        <f>G10+1</f>
        <v>7</v>
      </c>
      <c r="I10" s="4">
        <f t="shared" si="0"/>
        <v>8</v>
      </c>
      <c r="J10" s="4">
        <f t="shared" si="0"/>
        <v>9</v>
      </c>
      <c r="K10" s="4">
        <f t="shared" si="0"/>
        <v>10</v>
      </c>
      <c r="L10" s="4">
        <f t="shared" si="0"/>
        <v>11</v>
      </c>
      <c r="M10" s="4">
        <f t="shared" si="0"/>
        <v>12</v>
      </c>
      <c r="N10" s="4">
        <v>13</v>
      </c>
      <c r="O10" s="4">
        <v>14</v>
      </c>
    </row>
    <row r="11" spans="2:17" s="6" customFormat="1" ht="30" x14ac:dyDescent="0.25">
      <c r="B11" s="5">
        <v>1</v>
      </c>
      <c r="C11" s="61" t="s">
        <v>27</v>
      </c>
      <c r="D11" s="62" t="s">
        <v>32</v>
      </c>
      <c r="E11" s="33">
        <v>75</v>
      </c>
      <c r="F11" s="33" t="s">
        <v>29</v>
      </c>
      <c r="G11" s="3" t="s">
        <v>14</v>
      </c>
      <c r="H11" s="3">
        <v>3000</v>
      </c>
      <c r="I11" s="3">
        <v>3200</v>
      </c>
      <c r="J11" s="3">
        <v>3500</v>
      </c>
      <c r="K11" s="10">
        <f t="shared" ref="K11" si="1">AVERAGE(G11:J11)</f>
        <v>3233.3333333333335</v>
      </c>
      <c r="L11" s="10">
        <f t="shared" ref="L11" si="2">(_xlfn.STDEV.S(G11:J11)/K11)*100</f>
        <v>7.7833344693512885</v>
      </c>
      <c r="M11" s="22">
        <f>MIN(H11:J11)</f>
        <v>3000</v>
      </c>
      <c r="N11" s="3">
        <f>M11</f>
        <v>3000</v>
      </c>
      <c r="O11" s="23">
        <f>N11*E11</f>
        <v>225000</v>
      </c>
      <c r="P11" s="25"/>
      <c r="Q11" s="25"/>
    </row>
    <row r="12" spans="2:17" s="6" customFormat="1" ht="30" x14ac:dyDescent="0.25">
      <c r="B12" s="5">
        <v>2</v>
      </c>
      <c r="C12" s="61" t="s">
        <v>27</v>
      </c>
      <c r="D12" s="62" t="s">
        <v>33</v>
      </c>
      <c r="E12" s="33">
        <v>1</v>
      </c>
      <c r="F12" s="33" t="s">
        <v>29</v>
      </c>
      <c r="G12" s="3" t="s">
        <v>14</v>
      </c>
      <c r="H12" s="3">
        <v>2000</v>
      </c>
      <c r="I12" s="3">
        <v>2500</v>
      </c>
      <c r="J12" s="3">
        <v>2300</v>
      </c>
      <c r="K12" s="10">
        <f t="shared" ref="K12:K14" si="3">AVERAGE(G12:J12)</f>
        <v>2266.6666666666665</v>
      </c>
      <c r="L12" s="10">
        <f t="shared" ref="L12:L14" si="4">(_xlfn.STDEV.S(G12:J12)/K12)*100</f>
        <v>11.102697698927575</v>
      </c>
      <c r="M12" s="22">
        <f t="shared" ref="M12:M14" si="5">MIN(H12:J12)</f>
        <v>2000</v>
      </c>
      <c r="N12" s="3">
        <f t="shared" ref="N12:N14" si="6">M12</f>
        <v>2000</v>
      </c>
      <c r="O12" s="23">
        <f t="shared" ref="O12:O14" si="7">N12*E12</f>
        <v>2000</v>
      </c>
      <c r="P12" s="25"/>
      <c r="Q12" s="25"/>
    </row>
    <row r="13" spans="2:17" s="6" customFormat="1" ht="30" x14ac:dyDescent="0.25">
      <c r="B13" s="5">
        <v>3</v>
      </c>
      <c r="C13" s="61" t="s">
        <v>27</v>
      </c>
      <c r="D13" s="62" t="s">
        <v>34</v>
      </c>
      <c r="E13" s="33">
        <v>1</v>
      </c>
      <c r="F13" s="33" t="s">
        <v>29</v>
      </c>
      <c r="G13" s="3" t="s">
        <v>14</v>
      </c>
      <c r="H13" s="3">
        <v>2000</v>
      </c>
      <c r="I13" s="3">
        <v>2500</v>
      </c>
      <c r="J13" s="3">
        <v>2300</v>
      </c>
      <c r="K13" s="10">
        <f t="shared" si="3"/>
        <v>2266.6666666666665</v>
      </c>
      <c r="L13" s="10">
        <f t="shared" si="4"/>
        <v>11.102697698927575</v>
      </c>
      <c r="M13" s="22">
        <f t="shared" si="5"/>
        <v>2000</v>
      </c>
      <c r="N13" s="3">
        <f t="shared" si="6"/>
        <v>2000</v>
      </c>
      <c r="O13" s="23">
        <f t="shared" si="7"/>
        <v>2000</v>
      </c>
      <c r="P13" s="25"/>
      <c r="Q13" s="25"/>
    </row>
    <row r="14" spans="2:17" s="6" customFormat="1" ht="30" x14ac:dyDescent="0.25">
      <c r="B14" s="5">
        <v>4</v>
      </c>
      <c r="C14" s="61" t="s">
        <v>28</v>
      </c>
      <c r="D14" s="63" t="s">
        <v>35</v>
      </c>
      <c r="E14" s="33">
        <v>3</v>
      </c>
      <c r="F14" s="3" t="s">
        <v>30</v>
      </c>
      <c r="G14" s="3" t="s">
        <v>14</v>
      </c>
      <c r="H14" s="3">
        <v>35000</v>
      </c>
      <c r="I14" s="3">
        <v>38000</v>
      </c>
      <c r="J14" s="3">
        <v>40000</v>
      </c>
      <c r="K14" s="10">
        <f t="shared" si="3"/>
        <v>37666.666666666664</v>
      </c>
      <c r="L14" s="10">
        <f t="shared" si="4"/>
        <v>6.6812694117440268</v>
      </c>
      <c r="M14" s="22">
        <f t="shared" si="5"/>
        <v>35000</v>
      </c>
      <c r="N14" s="3">
        <f t="shared" si="6"/>
        <v>35000</v>
      </c>
      <c r="O14" s="23">
        <f t="shared" si="7"/>
        <v>105000</v>
      </c>
      <c r="P14" s="25"/>
      <c r="Q14" s="25"/>
    </row>
    <row r="15" spans="2:17" x14ac:dyDescent="0.25">
      <c r="B15" s="39"/>
      <c r="C15" s="41"/>
      <c r="D15" s="41"/>
      <c r="E15" s="40"/>
      <c r="F15" s="40"/>
      <c r="G15" s="40"/>
      <c r="H15" s="40"/>
      <c r="I15" s="40"/>
      <c r="J15" s="40"/>
      <c r="K15" s="12"/>
      <c r="L15" s="12"/>
      <c r="M15" s="13"/>
      <c r="N15" s="12"/>
      <c r="O15" s="14">
        <f>SUM(O11:O14)</f>
        <v>334000</v>
      </c>
      <c r="P15" s="24"/>
      <c r="Q15" s="24"/>
    </row>
    <row r="16" spans="2:17" ht="32.25" customHeight="1" x14ac:dyDescent="0.25">
      <c r="B16" s="49" t="s">
        <v>20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15">
        <f>O15</f>
        <v>334000</v>
      </c>
      <c r="O16" s="16" t="s">
        <v>13</v>
      </c>
      <c r="P16" s="24"/>
      <c r="Q16" s="24"/>
    </row>
    <row r="17" spans="2:17" ht="18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  <c r="O17" s="30"/>
      <c r="P17" s="24"/>
      <c r="Q17" s="24"/>
    </row>
    <row r="18" spans="2:17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4"/>
      <c r="Q18" s="24"/>
    </row>
    <row r="19" spans="2:17" s="7" customFormat="1" ht="21.75" customHeight="1" x14ac:dyDescent="0.25">
      <c r="B19" s="48" t="s">
        <v>18</v>
      </c>
      <c r="C19" s="48"/>
      <c r="D19" s="48"/>
      <c r="E19" s="34" t="s">
        <v>17</v>
      </c>
      <c r="F19" s="34"/>
      <c r="G19" s="35" t="s">
        <v>19</v>
      </c>
      <c r="H19" s="35"/>
      <c r="I19" s="18"/>
      <c r="J19" s="19"/>
      <c r="K19" s="19"/>
      <c r="L19" s="19"/>
      <c r="M19" s="19"/>
      <c r="N19" s="19"/>
      <c r="P19" s="24"/>
      <c r="Q19" s="24"/>
    </row>
    <row r="20" spans="2:17" x14ac:dyDescent="0.25">
      <c r="B20" s="20"/>
      <c r="C20" s="20"/>
      <c r="D20" s="20"/>
      <c r="J20" s="21"/>
      <c r="K20" s="21"/>
      <c r="L20" s="21"/>
      <c r="M20" s="21"/>
      <c r="N20" s="21"/>
      <c r="O20" s="8"/>
      <c r="P20" s="25"/>
      <c r="Q20" s="25"/>
    </row>
    <row r="21" spans="2:17" x14ac:dyDescent="0.25">
      <c r="B21" s="20"/>
      <c r="C21" s="20"/>
      <c r="D21" s="20"/>
      <c r="J21" s="21"/>
      <c r="K21" s="21"/>
      <c r="L21" s="21"/>
      <c r="M21" s="21"/>
      <c r="N21" s="21"/>
      <c r="O21" s="8"/>
      <c r="P21" s="25"/>
      <c r="Q21" s="25"/>
    </row>
    <row r="22" spans="2:17" x14ac:dyDescent="0.25">
      <c r="B22" s="20"/>
      <c r="C22" s="20"/>
      <c r="D22" s="20"/>
      <c r="J22" s="21"/>
      <c r="K22" s="21"/>
      <c r="L22" s="21"/>
      <c r="M22" s="21"/>
      <c r="N22" s="21"/>
      <c r="O22" s="8"/>
      <c r="P22" s="25"/>
      <c r="Q22" s="25"/>
    </row>
    <row r="23" spans="2:17" x14ac:dyDescent="0.25">
      <c r="B23" s="20"/>
      <c r="C23" s="20"/>
      <c r="D23" s="20"/>
      <c r="O23" s="8"/>
      <c r="P23" s="25"/>
      <c r="Q23" s="25"/>
    </row>
    <row r="24" spans="2:17" x14ac:dyDescent="0.25">
      <c r="B24" s="7"/>
      <c r="C24" s="7"/>
      <c r="D24" s="7"/>
      <c r="E24" s="7"/>
      <c r="F24" s="7"/>
      <c r="G24" s="7"/>
      <c r="H24" s="8"/>
      <c r="I24" s="8"/>
      <c r="J24" s="9"/>
      <c r="K24" s="9"/>
      <c r="L24" s="9"/>
      <c r="M24" s="9"/>
      <c r="N24" s="9"/>
      <c r="O24" s="8"/>
      <c r="P24" s="25"/>
      <c r="Q24" s="25"/>
    </row>
    <row r="25" spans="2:17" x14ac:dyDescent="0.25">
      <c r="B25" s="7"/>
      <c r="C25" s="7"/>
      <c r="D25" s="7"/>
      <c r="E25" s="7"/>
      <c r="F25" s="7"/>
      <c r="G25" s="7"/>
      <c r="H25" s="8"/>
      <c r="I25" s="8"/>
      <c r="J25" s="9"/>
      <c r="K25" s="9"/>
      <c r="L25" s="9"/>
      <c r="M25" s="9"/>
      <c r="N25" s="9"/>
      <c r="O25" s="8"/>
      <c r="P25" s="25"/>
      <c r="Q25" s="25"/>
    </row>
    <row r="26" spans="2:17" x14ac:dyDescent="0.25">
      <c r="B26" s="7"/>
      <c r="C26" s="7"/>
      <c r="D26" s="7"/>
      <c r="E26" s="7"/>
      <c r="F26" s="7"/>
      <c r="G26" s="7"/>
      <c r="H26" s="8"/>
      <c r="I26" s="8"/>
      <c r="J26" s="9"/>
      <c r="K26" s="9"/>
      <c r="L26" s="9"/>
      <c r="M26" s="9"/>
      <c r="N26" s="9"/>
      <c r="O26" s="8"/>
      <c r="P26" s="25"/>
      <c r="Q26" s="25"/>
    </row>
    <row r="27" spans="2:17" x14ac:dyDescent="0.25">
      <c r="B27" s="7"/>
      <c r="C27" s="7"/>
      <c r="D27" s="7"/>
      <c r="E27" s="7"/>
      <c r="F27" s="7"/>
      <c r="G27" s="7"/>
      <c r="H27" s="8"/>
      <c r="I27" s="8"/>
      <c r="J27" s="9"/>
      <c r="K27" s="9"/>
      <c r="L27" s="9"/>
      <c r="M27" s="9"/>
      <c r="N27" s="9"/>
      <c r="O27" s="8"/>
      <c r="P27" s="25"/>
      <c r="Q27" s="25"/>
    </row>
    <row r="28" spans="2:17" x14ac:dyDescent="0.25">
      <c r="B28" s="7"/>
      <c r="C28" s="7"/>
      <c r="D28" s="7"/>
      <c r="E28" s="7"/>
      <c r="F28" s="7"/>
      <c r="G28" s="7"/>
      <c r="H28" s="8"/>
      <c r="I28" s="8"/>
      <c r="J28" s="9"/>
      <c r="K28" s="9"/>
      <c r="L28" s="9"/>
      <c r="M28" s="9"/>
      <c r="N28" s="9"/>
      <c r="O28" s="8"/>
      <c r="P28" s="25"/>
      <c r="Q28" s="25"/>
    </row>
    <row r="29" spans="2:17" x14ac:dyDescent="0.25">
      <c r="B29" s="7"/>
      <c r="C29" s="7"/>
      <c r="D29" s="7"/>
      <c r="E29" s="7"/>
      <c r="F29" s="7"/>
      <c r="G29" s="7"/>
      <c r="H29" s="8"/>
      <c r="I29" s="8"/>
      <c r="J29" s="9"/>
      <c r="K29" s="9"/>
      <c r="L29" s="9"/>
      <c r="M29" s="9"/>
      <c r="N29" s="9"/>
      <c r="O29" s="8"/>
      <c r="P29" s="25"/>
      <c r="Q29" s="25"/>
    </row>
    <row r="30" spans="2:17" x14ac:dyDescent="0.25">
      <c r="B30" s="7"/>
      <c r="C30" s="7"/>
      <c r="D30" s="7"/>
      <c r="E30" s="7"/>
      <c r="F30" s="7"/>
      <c r="G30" s="7"/>
      <c r="H30" s="8"/>
      <c r="I30" s="8"/>
      <c r="J30" s="9"/>
      <c r="K30" s="9"/>
      <c r="L30" s="9"/>
      <c r="M30" s="9"/>
      <c r="N30" s="9"/>
      <c r="O30" s="8"/>
      <c r="P30" s="25"/>
      <c r="Q30" s="25"/>
    </row>
    <row r="31" spans="2:17" x14ac:dyDescent="0.25">
      <c r="B31" s="7"/>
      <c r="C31" s="7"/>
      <c r="D31" s="7"/>
      <c r="E31" s="7"/>
      <c r="F31" s="7"/>
      <c r="G31" s="7"/>
      <c r="H31" s="8"/>
      <c r="I31" s="8"/>
      <c r="J31" s="9"/>
      <c r="K31" s="9"/>
      <c r="L31" s="9"/>
      <c r="M31" s="9"/>
      <c r="N31" s="9"/>
      <c r="O31" s="8"/>
      <c r="P31" s="25"/>
      <c r="Q31" s="25"/>
    </row>
    <row r="32" spans="2:17" x14ac:dyDescent="0.25">
      <c r="B32" s="7"/>
      <c r="C32" s="7"/>
      <c r="D32" s="7"/>
      <c r="E32" s="7"/>
      <c r="F32" s="7"/>
      <c r="G32" s="7"/>
      <c r="H32" s="8"/>
      <c r="I32" s="8"/>
      <c r="J32" s="9"/>
      <c r="K32" s="9"/>
      <c r="L32" s="9"/>
      <c r="M32" s="9"/>
      <c r="N32" s="9"/>
      <c r="O32" s="8"/>
      <c r="P32" s="25"/>
      <c r="Q32" s="25"/>
    </row>
    <row r="33" spans="2:17" x14ac:dyDescent="0.25">
      <c r="B33" s="7"/>
      <c r="C33" s="7"/>
      <c r="D33" s="7"/>
      <c r="E33" s="7"/>
      <c r="F33" s="7"/>
      <c r="G33" s="7"/>
      <c r="H33" s="8"/>
      <c r="I33" s="8"/>
      <c r="J33" s="9"/>
      <c r="K33" s="9"/>
      <c r="L33" s="9"/>
      <c r="M33" s="9"/>
      <c r="N33" s="9"/>
      <c r="O33" s="8"/>
      <c r="P33" s="25"/>
      <c r="Q33" s="25"/>
    </row>
    <row r="34" spans="2:17" x14ac:dyDescent="0.25">
      <c r="B34" s="7"/>
      <c r="C34" s="7"/>
      <c r="D34" s="7"/>
      <c r="E34" s="7"/>
      <c r="F34" s="7"/>
      <c r="G34" s="7"/>
      <c r="H34" s="8"/>
      <c r="I34" s="8"/>
      <c r="J34" s="9"/>
      <c r="K34" s="9"/>
      <c r="L34" s="9"/>
      <c r="M34" s="9"/>
      <c r="N34" s="9"/>
      <c r="O34" s="8"/>
      <c r="P34" s="25"/>
      <c r="Q34" s="25"/>
    </row>
    <row r="35" spans="2:17" x14ac:dyDescent="0.25">
      <c r="B35" s="7"/>
      <c r="C35" s="7"/>
      <c r="D35" s="7"/>
      <c r="E35" s="7"/>
      <c r="F35" s="7"/>
      <c r="G35" s="7"/>
      <c r="H35" s="8"/>
      <c r="I35" s="8"/>
      <c r="J35" s="9"/>
      <c r="K35" s="9"/>
      <c r="L35" s="9"/>
      <c r="M35" s="9"/>
      <c r="N35" s="9"/>
      <c r="O35" s="8"/>
      <c r="P35" s="25"/>
      <c r="Q35" s="25"/>
    </row>
    <row r="36" spans="2:17" x14ac:dyDescent="0.25">
      <c r="B36" s="7"/>
      <c r="C36" s="7"/>
      <c r="D36" s="7"/>
      <c r="E36" s="7"/>
      <c r="F36" s="7"/>
      <c r="G36" s="7"/>
      <c r="H36" s="8"/>
      <c r="I36" s="8"/>
      <c r="J36" s="9"/>
      <c r="K36" s="9"/>
      <c r="L36" s="9"/>
      <c r="M36" s="9"/>
      <c r="N36" s="9"/>
      <c r="O36" s="8"/>
      <c r="P36" s="25"/>
      <c r="Q36" s="25"/>
    </row>
    <row r="37" spans="2:17" x14ac:dyDescent="0.25">
      <c r="B37" s="7"/>
      <c r="C37" s="7"/>
      <c r="D37" s="7"/>
      <c r="E37" s="7"/>
      <c r="F37" s="7"/>
      <c r="G37" s="7"/>
      <c r="H37" s="8"/>
      <c r="I37" s="8"/>
      <c r="J37" s="9"/>
      <c r="K37" s="9"/>
      <c r="L37" s="9"/>
      <c r="M37" s="9"/>
      <c r="N37" s="9"/>
      <c r="O37" s="8"/>
      <c r="P37" s="25"/>
      <c r="Q37" s="25"/>
    </row>
    <row r="38" spans="2:17" x14ac:dyDescent="0.25">
      <c r="B38" s="7"/>
      <c r="C38" s="7"/>
      <c r="D38" s="7"/>
      <c r="E38" s="7"/>
      <c r="F38" s="7"/>
      <c r="G38" s="7"/>
      <c r="H38" s="8"/>
      <c r="I38" s="8"/>
      <c r="J38" s="9"/>
      <c r="K38" s="9"/>
      <c r="L38" s="9"/>
      <c r="M38" s="9"/>
      <c r="N38" s="9"/>
      <c r="O38" s="8"/>
      <c r="P38" s="25"/>
      <c r="Q38" s="25"/>
    </row>
    <row r="39" spans="2:17" x14ac:dyDescent="0.25">
      <c r="B39" s="7"/>
      <c r="C39" s="7"/>
      <c r="D39" s="7"/>
      <c r="E39" s="7"/>
      <c r="F39" s="7"/>
      <c r="G39" s="7"/>
      <c r="H39" s="8"/>
      <c r="I39" s="8"/>
      <c r="J39" s="9"/>
      <c r="K39" s="9"/>
      <c r="L39" s="9"/>
      <c r="M39" s="9"/>
      <c r="N39" s="9"/>
      <c r="O39" s="8"/>
      <c r="P39" s="25"/>
      <c r="Q39" s="25"/>
    </row>
    <row r="40" spans="2:17" x14ac:dyDescent="0.25">
      <c r="B40" s="7"/>
      <c r="C40" s="7"/>
      <c r="D40" s="7"/>
      <c r="E40" s="7"/>
      <c r="F40" s="7"/>
      <c r="G40" s="7"/>
      <c r="H40" s="8"/>
      <c r="I40" s="8"/>
      <c r="J40" s="9"/>
      <c r="K40" s="9"/>
      <c r="L40" s="9"/>
      <c r="M40" s="9"/>
      <c r="N40" s="9"/>
      <c r="O40" s="8"/>
      <c r="P40" s="25"/>
      <c r="Q40" s="25"/>
    </row>
    <row r="41" spans="2:17" x14ac:dyDescent="0.25">
      <c r="B41" s="7"/>
      <c r="C41" s="7"/>
      <c r="D41" s="7"/>
      <c r="E41" s="7"/>
      <c r="F41" s="7"/>
      <c r="G41" s="7"/>
      <c r="H41" s="8"/>
      <c r="I41" s="8"/>
      <c r="J41" s="9"/>
      <c r="K41" s="9"/>
      <c r="L41" s="9"/>
      <c r="M41" s="9"/>
      <c r="N41" s="9"/>
      <c r="O41" s="8"/>
      <c r="P41" s="25"/>
      <c r="Q41" s="25"/>
    </row>
    <row r="42" spans="2:17" x14ac:dyDescent="0.25">
      <c r="B42" s="7"/>
      <c r="C42" s="7"/>
      <c r="D42" s="7"/>
      <c r="E42" s="7"/>
      <c r="F42" s="7"/>
      <c r="G42" s="7"/>
      <c r="H42" s="8"/>
      <c r="I42" s="8"/>
      <c r="J42" s="9"/>
      <c r="K42" s="9"/>
      <c r="L42" s="9"/>
      <c r="M42" s="9"/>
      <c r="N42" s="9"/>
      <c r="O42" s="8"/>
      <c r="P42" s="25"/>
      <c r="Q42" s="25"/>
    </row>
    <row r="43" spans="2:17" x14ac:dyDescent="0.25">
      <c r="B43" s="7"/>
      <c r="C43" s="7"/>
      <c r="D43" s="7"/>
      <c r="E43" s="7"/>
      <c r="F43" s="7"/>
      <c r="G43" s="7"/>
      <c r="H43" s="8"/>
      <c r="I43" s="8"/>
      <c r="J43" s="9"/>
      <c r="K43" s="9"/>
      <c r="L43" s="9"/>
      <c r="M43" s="9"/>
      <c r="N43" s="9"/>
      <c r="O43" s="8"/>
      <c r="P43" s="25"/>
      <c r="Q43" s="25"/>
    </row>
    <row r="44" spans="2:17" x14ac:dyDescent="0.25">
      <c r="B44" s="7"/>
      <c r="C44" s="7"/>
      <c r="D44" s="7"/>
      <c r="E44" s="7"/>
      <c r="F44" s="7"/>
      <c r="G44" s="7"/>
      <c r="H44" s="8"/>
      <c r="I44" s="8"/>
      <c r="J44" s="9"/>
      <c r="K44" s="9"/>
      <c r="L44" s="9"/>
      <c r="M44" s="9"/>
      <c r="N44" s="9"/>
      <c r="O44" s="8"/>
      <c r="P44" s="25"/>
      <c r="Q44" s="25"/>
    </row>
    <row r="45" spans="2:17" x14ac:dyDescent="0.25">
      <c r="B45" s="7"/>
      <c r="C45" s="7"/>
      <c r="D45" s="7"/>
      <c r="E45" s="7"/>
      <c r="F45" s="7"/>
      <c r="G45" s="7"/>
      <c r="H45" s="8"/>
      <c r="I45" s="8"/>
      <c r="J45" s="9"/>
      <c r="K45" s="9"/>
      <c r="L45" s="9"/>
      <c r="M45" s="9"/>
      <c r="N45" s="9"/>
      <c r="O45" s="8"/>
      <c r="P45" s="25"/>
      <c r="Q45" s="25"/>
    </row>
    <row r="46" spans="2:17" x14ac:dyDescent="0.25">
      <c r="B46" s="7"/>
      <c r="C46" s="7"/>
      <c r="D46" s="7"/>
      <c r="E46" s="7"/>
      <c r="F46" s="7"/>
      <c r="G46" s="7"/>
      <c r="H46" s="8"/>
      <c r="I46" s="8"/>
      <c r="J46" s="9"/>
      <c r="K46" s="9"/>
      <c r="L46" s="9"/>
      <c r="M46" s="9"/>
      <c r="N46" s="9"/>
      <c r="O46" s="8"/>
      <c r="P46" s="25"/>
      <c r="Q46" s="25"/>
    </row>
    <row r="47" spans="2:17" x14ac:dyDescent="0.25">
      <c r="B47" s="7"/>
      <c r="C47" s="7"/>
      <c r="D47" s="7"/>
      <c r="E47" s="7"/>
      <c r="F47" s="7"/>
      <c r="G47" s="7"/>
      <c r="H47" s="8"/>
      <c r="I47" s="8"/>
      <c r="J47" s="9"/>
      <c r="K47" s="9"/>
      <c r="L47" s="9"/>
      <c r="M47" s="9"/>
      <c r="N47" s="9"/>
      <c r="O47" s="8"/>
      <c r="P47" s="25"/>
      <c r="Q47" s="25"/>
    </row>
    <row r="48" spans="2:17" x14ac:dyDescent="0.25">
      <c r="B48" s="7"/>
      <c r="C48" s="7"/>
      <c r="D48" s="7"/>
      <c r="E48" s="7"/>
      <c r="F48" s="7"/>
      <c r="G48" s="7"/>
      <c r="H48" s="8"/>
      <c r="I48" s="8"/>
      <c r="J48" s="9"/>
      <c r="K48" s="9"/>
      <c r="L48" s="9"/>
      <c r="M48" s="9"/>
      <c r="N48" s="9"/>
      <c r="O48" s="8"/>
      <c r="P48" s="25"/>
      <c r="Q48" s="25"/>
    </row>
    <row r="49" spans="2:17" x14ac:dyDescent="0.25">
      <c r="B49" s="7"/>
      <c r="C49" s="7"/>
      <c r="D49" s="7"/>
      <c r="E49" s="7"/>
      <c r="F49" s="7"/>
      <c r="G49" s="7"/>
      <c r="H49" s="8"/>
      <c r="I49" s="8"/>
      <c r="J49" s="9"/>
      <c r="K49" s="9"/>
      <c r="L49" s="9"/>
      <c r="M49" s="9"/>
      <c r="N49" s="9"/>
      <c r="O49" s="8"/>
      <c r="P49" s="25"/>
      <c r="Q49" s="25"/>
    </row>
    <row r="50" spans="2:17" x14ac:dyDescent="0.25">
      <c r="B50" s="7"/>
      <c r="C50" s="7"/>
      <c r="D50" s="7"/>
      <c r="E50" s="7"/>
      <c r="F50" s="7"/>
      <c r="G50" s="7"/>
      <c r="H50" s="8"/>
      <c r="I50" s="8"/>
      <c r="J50" s="9"/>
      <c r="K50" s="9"/>
      <c r="L50" s="9"/>
      <c r="M50" s="9"/>
      <c r="N50" s="9"/>
      <c r="O50" s="8"/>
      <c r="P50" s="25"/>
      <c r="Q50" s="25"/>
    </row>
    <row r="51" spans="2:17" x14ac:dyDescent="0.25">
      <c r="B51" s="7"/>
      <c r="C51" s="7"/>
      <c r="D51" s="7"/>
      <c r="E51" s="7"/>
      <c r="F51" s="7"/>
      <c r="G51" s="7"/>
      <c r="H51" s="8"/>
      <c r="I51" s="8"/>
      <c r="J51" s="9"/>
      <c r="K51" s="9"/>
      <c r="L51" s="9"/>
      <c r="M51" s="9"/>
      <c r="N51" s="9"/>
      <c r="O51" s="8"/>
      <c r="P51" s="25"/>
      <c r="Q51" s="25"/>
    </row>
    <row r="52" spans="2:17" x14ac:dyDescent="0.25">
      <c r="B52" s="7"/>
      <c r="C52" s="7"/>
      <c r="D52" s="7"/>
      <c r="E52" s="7"/>
      <c r="F52" s="7"/>
      <c r="G52" s="7"/>
      <c r="H52" s="8"/>
      <c r="I52" s="8"/>
      <c r="J52" s="9"/>
      <c r="K52" s="9"/>
      <c r="L52" s="9"/>
      <c r="M52" s="9"/>
      <c r="N52" s="9"/>
      <c r="O52" s="8"/>
      <c r="P52" s="25"/>
      <c r="Q52" s="25"/>
    </row>
    <row r="53" spans="2:17" x14ac:dyDescent="0.25">
      <c r="B53" s="7"/>
      <c r="C53" s="7"/>
      <c r="D53" s="7"/>
      <c r="E53" s="7"/>
      <c r="F53" s="7"/>
      <c r="G53" s="7"/>
      <c r="H53" s="8"/>
      <c r="I53" s="8"/>
      <c r="J53" s="9"/>
      <c r="K53" s="9"/>
      <c r="L53" s="9"/>
      <c r="M53" s="9"/>
      <c r="N53" s="9"/>
      <c r="O53" s="8"/>
      <c r="P53" s="25"/>
      <c r="Q53" s="25"/>
    </row>
    <row r="54" spans="2:17" x14ac:dyDescent="0.25">
      <c r="B54" s="7"/>
      <c r="C54" s="7"/>
      <c r="D54" s="7"/>
      <c r="E54" s="7"/>
      <c r="F54" s="7"/>
      <c r="G54" s="7"/>
      <c r="H54" s="8"/>
      <c r="I54" s="8"/>
      <c r="J54" s="9"/>
      <c r="K54" s="9"/>
      <c r="L54" s="9"/>
      <c r="M54" s="9"/>
      <c r="N54" s="9"/>
      <c r="O54" s="8"/>
      <c r="P54" s="25"/>
      <c r="Q54" s="25"/>
    </row>
    <row r="55" spans="2:17" x14ac:dyDescent="0.25">
      <c r="B55" s="7"/>
      <c r="C55" s="7"/>
      <c r="D55" s="7"/>
      <c r="E55" s="7"/>
      <c r="F55" s="7"/>
      <c r="G55" s="7"/>
      <c r="H55" s="8"/>
      <c r="I55" s="8"/>
      <c r="J55" s="9"/>
      <c r="K55" s="9"/>
      <c r="L55" s="9"/>
      <c r="M55" s="9"/>
      <c r="N55" s="9"/>
      <c r="O55" s="8"/>
      <c r="P55" s="25"/>
      <c r="Q55" s="25"/>
    </row>
    <row r="56" spans="2:17" x14ac:dyDescent="0.25">
      <c r="B56" s="7"/>
      <c r="C56" s="7"/>
      <c r="D56" s="7"/>
      <c r="E56" s="7"/>
      <c r="F56" s="7"/>
      <c r="G56" s="7"/>
      <c r="H56" s="8"/>
      <c r="I56" s="8"/>
      <c r="J56" s="9"/>
      <c r="K56" s="9"/>
      <c r="L56" s="9"/>
      <c r="M56" s="9"/>
      <c r="N56" s="9"/>
      <c r="O56" s="8"/>
      <c r="P56" s="25"/>
      <c r="Q56" s="25"/>
    </row>
    <row r="57" spans="2:17" x14ac:dyDescent="0.25">
      <c r="B57" s="7"/>
      <c r="C57" s="7"/>
      <c r="D57" s="7"/>
      <c r="E57" s="7"/>
      <c r="F57" s="7"/>
      <c r="G57" s="7"/>
      <c r="H57" s="8"/>
      <c r="I57" s="8"/>
      <c r="J57" s="9"/>
      <c r="K57" s="9"/>
      <c r="L57" s="9"/>
      <c r="M57" s="9"/>
      <c r="N57" s="9"/>
      <c r="O57" s="8"/>
      <c r="P57" s="25"/>
      <c r="Q57" s="25"/>
    </row>
    <row r="58" spans="2:17" x14ac:dyDescent="0.25">
      <c r="B58" s="7"/>
      <c r="C58" s="7"/>
      <c r="D58" s="7"/>
      <c r="E58" s="7"/>
      <c r="F58" s="7"/>
      <c r="G58" s="7"/>
      <c r="H58" s="8"/>
      <c r="I58" s="8"/>
      <c r="J58" s="9"/>
      <c r="K58" s="9"/>
      <c r="L58" s="9"/>
      <c r="M58" s="9"/>
      <c r="N58" s="9"/>
      <c r="O58" s="8"/>
      <c r="P58" s="25"/>
      <c r="Q58" s="25"/>
    </row>
    <row r="59" spans="2:17" x14ac:dyDescent="0.25">
      <c r="P59" s="25"/>
      <c r="Q59" s="25"/>
    </row>
  </sheetData>
  <mergeCells count="22">
    <mergeCell ref="B2:O2"/>
    <mergeCell ref="K6:K9"/>
    <mergeCell ref="L6:L9"/>
    <mergeCell ref="M6:M9"/>
    <mergeCell ref="B3:D3"/>
    <mergeCell ref="E3:O3"/>
    <mergeCell ref="B4:D4"/>
    <mergeCell ref="E4:O4"/>
    <mergeCell ref="B5:O5"/>
    <mergeCell ref="B6:B9"/>
    <mergeCell ref="D6:D9"/>
    <mergeCell ref="E6:E9"/>
    <mergeCell ref="E19:F19"/>
    <mergeCell ref="G19:H19"/>
    <mergeCell ref="F6:F9"/>
    <mergeCell ref="B15:J15"/>
    <mergeCell ref="O6:O8"/>
    <mergeCell ref="N6:N8"/>
    <mergeCell ref="C6:C9"/>
    <mergeCell ref="G6:G9"/>
    <mergeCell ref="B19:D19"/>
    <mergeCell ref="B16:M16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2026-06-01T09:46:20Z</dcterms:modified>
</cp:coreProperties>
</file>