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2"/>
    <sheet name="НМЦК проектно-сметным методом" sheetId="2" state="hidden" r:id="rId3"/>
    <sheet name="Коэффициент вариации" sheetId="3" state="visible" r:id="rId4"/>
    <sheet name="Лист1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<sst xmlns="http://schemas.openxmlformats.org/spreadsheetml/2006/main" count="20" uniqueCount="20">
  <si>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Обоснование начальной (максимальной) цены контракта 
</t>
  </si>
  <si>
    <t xml:space="preserve">Основные характеристики объекта закупки представлены в описании объекта закупки.</t>
  </si>
  <si>
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не превышает 33%, что свидетельствует об однородности совокупности значений, используемых в расчете.</t>
  </si>
  <si>
    <t xml:space="preserve">№ п/п</t>
  </si>
  <si>
    <t xml:space="preserve">Объект закупки</t>
  </si>
  <si>
    <t xml:space="preserve">Ед. изм.</t>
  </si>
  <si>
    <t xml:space="preserve">Количество</t>
  </si>
  <si>
    <t xml:space="preserve">Поставщик № 1 
 </t>
  </si>
  <si>
    <t xml:space="preserve">Поставщик № 2 
</t>
  </si>
  <si>
    <t xml:space="preserve">Поставщик № 3 
</t>
  </si>
  <si>
    <t xml:space="preserve">Коэффициент вариации цены</t>
  </si>
  <si>
    <t xml:space="preserve">Ср. цена</t>
  </si>
  <si>
    <t xml:space="preserve">НМЦ рын</t>
  </si>
  <si>
    <t xml:space="preserve">Полотенца бумажные 2-х слойные, 8 рулонов</t>
  </si>
  <si>
    <t xml:space="preserve">шт.</t>
  </si>
  <si>
    <t xml:space="preserve">В результате проведения анализа рынка начальная (максимальная) цена контракта  составляет :</t>
  </si>
  <si>
    <t xml:space="preserve">Коэффициент вариации цены (V)</t>
  </si>
  <si>
    <t xml:space="preserve">Цена</t>
  </si>
  <si>
    <t xml:space="preserve">ср. цена</t>
  </si>
  <si>
    <t xml:space="preserve">V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</si>
</sst>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0.00"/>
    <numFmt numFmtId="167" formatCode="#,##0"/>
    <numFmt numFmtId="168" formatCode="0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20"/>
      <color rgb="FFBCBCBC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BCBCB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CBCB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8" activeCellId="0" sqref="A8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11.71"/>
    <col collapsed="false" customWidth="true" hidden="false" outlineLevel="0" max="3" min="3" style="1" width="17.71"/>
    <col collapsed="false" customWidth="true" hidden="false" outlineLevel="0" max="4" min="4" style="1" width="5.43"/>
    <col collapsed="false" customWidth="true" hidden="false" outlineLevel="0" max="5" min="5" style="1" width="11.57"/>
    <col collapsed="false" customWidth="true" hidden="false" outlineLevel="0" max="6" min="6" style="1" width="18.71"/>
    <col collapsed="false" customWidth="true" hidden="false" outlineLevel="0" max="7" min="7" style="1" width="20.3"/>
    <col collapsed="false" customWidth="true" hidden="false" outlineLevel="0" max="8" min="8" style="1" width="19"/>
    <col collapsed="false" customWidth="true" hidden="false" outlineLevel="0" max="9" min="9" style="1" width="10"/>
    <col collapsed="false" customWidth="true" hidden="false" outlineLevel="0" max="10" min="10" style="1" width="9.59"/>
    <col collapsed="false" customWidth="true" hidden="false" outlineLevel="0" max="11" min="11" style="1" width="10.85"/>
    <col collapsed="false" customWidth="true" hidden="false" outlineLevel="0" max="12" min="12" style="1" width="11.99"/>
    <col collapsed="false" customWidth="true" hidden="true" outlineLevel="0" max="13" min="13" style="1" width="11.52"/>
    <col collapsed="false" customWidth="false" hidden="false" outlineLevel="0" max="16375" min="14" style="1" width="9.13"/>
    <col collapsed="false" customWidth="true" hidden="false" outlineLevel="0" max="16384" min="16376" style="0" width="11.52"/>
  </cols>
  <sheetData>
    <row r="1" customFormat="false" ht="6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30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80.2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customFormat="false" ht="31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customFormat="false" ht="6.75" hidden="false" customHeight="true" outlineLevel="0" collapsed="false">
      <c r="A5" s="5"/>
      <c r="B5" s="5"/>
      <c r="C5" s="6"/>
      <c r="D5" s="6"/>
      <c r="E5" s="6"/>
      <c r="F5" s="6"/>
      <c r="G5" s="6"/>
      <c r="H5" s="6"/>
      <c r="I5" s="6"/>
      <c r="J5" s="6"/>
      <c r="K5" s="6"/>
    </row>
    <row r="6" customFormat="false" ht="46.5" hidden="false" customHeight="true" outlineLevel="0" collapsed="false">
      <c r="A6" s="7" t="s">
        <v>3</v>
      </c>
      <c r="B6" s="8" t="s">
        <v>4</v>
      </c>
      <c r="C6" s="8"/>
      <c r="D6" s="8" t="s">
        <v>5</v>
      </c>
      <c r="E6" s="8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8" t="s">
        <v>11</v>
      </c>
      <c r="K6" s="8" t="s">
        <v>12</v>
      </c>
    </row>
    <row r="7" customFormat="false" ht="24.55" hidden="false" customHeight="true" outlineLevel="0" collapsed="false">
      <c r="A7" s="10" t="n">
        <v>1</v>
      </c>
      <c r="B7" s="11" t="s">
        <v>13</v>
      </c>
      <c r="C7" s="11"/>
      <c r="D7" s="12" t="s">
        <v>14</v>
      </c>
      <c r="E7" s="13" t="n">
        <v>16</v>
      </c>
      <c r="F7" s="14" t="n">
        <v>380</v>
      </c>
      <c r="G7" s="14" t="n">
        <v>409</v>
      </c>
      <c r="H7" s="14" t="n">
        <v>439</v>
      </c>
      <c r="I7" s="14" t="n">
        <f aca="false">(STDEV(F7:H7)/J7)*100</f>
        <v>7.20724412956962</v>
      </c>
      <c r="J7" s="14" t="n">
        <f aca="false">IFERROR(ROUND(AVERAGE(F7:H7),2),0)</f>
        <v>409.33</v>
      </c>
      <c r="K7" s="15" t="n">
        <f aca="false">J7*E7</f>
        <v>6549.28</v>
      </c>
    </row>
    <row r="8" customFormat="false" ht="13.8" hidden="false" customHeight="true" outlineLevel="0" collapsed="false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7" t="n">
        <f aca="false">SUM(K7:K7)</f>
        <v>6549.28</v>
      </c>
    </row>
    <row r="9" customFormat="false" ht="15.7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customFormat="false" ht="48.75" hidden="false" customHeight="tru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customFormat="false" ht="8.2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Format="false" ht="15.75" hidden="false" customHeight="true" outlineLevel="0" collapsed="false">
      <c r="A12" s="3"/>
      <c r="B12" s="3"/>
      <c r="C12" s="3"/>
      <c r="D12" s="3"/>
      <c r="E12" s="3"/>
      <c r="F12" s="18"/>
      <c r="G12" s="18"/>
      <c r="H12" s="18"/>
      <c r="I12" s="18"/>
      <c r="J12" s="18"/>
      <c r="K12" s="5"/>
    </row>
    <row r="13" customFormat="false" ht="4.5" hidden="false" customHeight="true" outlineLevel="0" collapsed="false">
      <c r="A13" s="5"/>
      <c r="B13" s="19"/>
      <c r="C13" s="5"/>
      <c r="D13" s="5"/>
      <c r="E13" s="5"/>
      <c r="F13" s="5"/>
      <c r="G13" s="5"/>
      <c r="H13" s="5"/>
      <c r="I13" s="5"/>
      <c r="J13" s="5"/>
      <c r="K13" s="5"/>
    </row>
    <row r="14" customFormat="false" ht="15.75" hidden="false" customHeight="true" outlineLevel="0" collapsed="false">
      <c r="A14" s="20"/>
      <c r="B14" s="20"/>
      <c r="C14" s="20"/>
      <c r="D14" s="20"/>
      <c r="E14" s="21"/>
      <c r="F14" s="21"/>
      <c r="G14" s="22"/>
      <c r="H14" s="5"/>
      <c r="I14" s="5"/>
      <c r="J14" s="5"/>
      <c r="K14" s="5"/>
    </row>
    <row r="15" customFormat="false" ht="15.75" hidden="false" customHeight="true" outlineLevel="0" collapsed="false">
      <c r="A15" s="23"/>
      <c r="B15" s="23"/>
      <c r="C15" s="23"/>
      <c r="D15" s="23"/>
      <c r="E15" s="23"/>
      <c r="F15" s="21"/>
      <c r="G15" s="22"/>
      <c r="H15" s="22"/>
      <c r="I15" s="5"/>
      <c r="J15" s="5"/>
      <c r="K15" s="5"/>
    </row>
    <row r="16" customFormat="false" ht="15.75" hidden="false" customHeight="true" outlineLevel="0" collapsed="false">
      <c r="A16" s="20"/>
      <c r="B16" s="20"/>
      <c r="C16" s="20"/>
      <c r="D16" s="20"/>
      <c r="E16" s="20"/>
      <c r="F16" s="21"/>
      <c r="G16" s="21"/>
      <c r="H16" s="5"/>
      <c r="I16" s="5"/>
      <c r="J16" s="5"/>
      <c r="K16" s="5"/>
    </row>
    <row r="17" customFormat="false" ht="15.75" hidden="false" customHeight="true" outlineLevel="0" collapsed="false">
      <c r="A17" s="20"/>
      <c r="B17" s="20"/>
      <c r="C17" s="20"/>
      <c r="D17" s="20"/>
      <c r="E17" s="20"/>
      <c r="F17" s="21"/>
      <c r="G17" s="21"/>
      <c r="H17" s="5"/>
      <c r="I17" s="5"/>
      <c r="J17" s="5"/>
      <c r="K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</sheetData>
  <mergeCells count="14">
    <mergeCell ref="A1:K1"/>
    <mergeCell ref="A2:K2"/>
    <mergeCell ref="A3:K3"/>
    <mergeCell ref="A4:K4"/>
    <mergeCell ref="C5:K5"/>
    <mergeCell ref="B6:C6"/>
    <mergeCell ref="B7:C7"/>
    <mergeCell ref="A8:J8"/>
    <mergeCell ref="A10:K10"/>
    <mergeCell ref="A12:E12"/>
    <mergeCell ref="A14:D14"/>
    <mergeCell ref="A15:E15"/>
    <mergeCell ref="A16:E16"/>
    <mergeCell ref="A17:E17"/>
  </mergeCells>
  <printOptions headings="false" gridLines="false" gridLinesSet="true" horizontalCentered="false" verticalCentered="false"/>
  <pageMargins left="0.984027777777778" right="0" top="0.590277777777778" bottom="0.39375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7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8.76953125" defaultRowHeight="15" zeroHeight="false" outlineLevelRow="0" outlineLevelCol="0"/>
  <cols>
    <col collapsed="false" customWidth="true" hidden="false" outlineLevel="0" max="2" min="2" style="0" width="10.99"/>
    <col collapsed="false" customWidth="true" hidden="false" outlineLevel="0" max="3" min="3" style="0" width="11.86"/>
    <col collapsed="false" customWidth="true" hidden="false" outlineLevel="0" max="4" min="4" style="0" width="11.14"/>
    <col collapsed="false" customWidth="true" hidden="false" outlineLevel="0" max="7" min="7" style="0" width="11.14"/>
  </cols>
  <sheetData>
    <row r="1" customFormat="false" ht="15" hidden="false" customHeight="true" outlineLevel="0" collapsed="false">
      <c r="B1" s="24" t="s">
        <v>16</v>
      </c>
      <c r="C1" s="24"/>
      <c r="D1" s="24"/>
      <c r="E1" s="24"/>
      <c r="F1" s="24"/>
      <c r="G1" s="24"/>
      <c r="H1" s="24"/>
    </row>
    <row r="2" customFormat="false" ht="15" hidden="false" customHeight="true" outlineLevel="0" collapsed="false">
      <c r="A2" s="25" t="s">
        <v>17</v>
      </c>
      <c r="B2" s="26" t="n">
        <v>1</v>
      </c>
      <c r="C2" s="26" t="n">
        <v>2</v>
      </c>
      <c r="D2" s="26" t="n">
        <v>3</v>
      </c>
      <c r="E2" s="26" t="n">
        <v>4</v>
      </c>
      <c r="F2" s="26" t="n">
        <v>5</v>
      </c>
      <c r="G2" s="26" t="s">
        <v>18</v>
      </c>
      <c r="H2" s="26" t="s">
        <v>19</v>
      </c>
    </row>
    <row r="3" customFormat="false" ht="15" hidden="false" customHeight="false" outlineLevel="0" collapsed="false">
      <c r="A3" s="25"/>
      <c r="B3" s="27" t="n">
        <f aca="false">Лист1!D5</f>
        <v>259810</v>
      </c>
      <c r="C3" s="27" t="n">
        <f aca="false">Лист1!G5</f>
        <v>285790</v>
      </c>
      <c r="D3" s="27" t="n">
        <f aca="false">Лист1!J5</f>
        <v>272400</v>
      </c>
      <c r="E3" s="27"/>
      <c r="F3" s="27"/>
      <c r="G3" s="28" t="n">
        <f aca="false">AVERAGE(B3:F3)</f>
        <v>272666.666666667</v>
      </c>
      <c r="H3" s="28" t="n">
        <f aca="false">(STDEV(B3:F3)/G3)*100</f>
        <v>4.76481150329707</v>
      </c>
    </row>
  </sheetData>
  <mergeCells count="2">
    <mergeCell ref="B1:H1"/>
    <mergeCell ref="A2:A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4" min="4" style="0" width="10.58"/>
    <col collapsed="false" customWidth="true" hidden="false" outlineLevel="0" max="7" min="7" style="0" width="10.58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3" t="n">
        <v>1</v>
      </c>
      <c r="B1" s="13" t="n">
        <v>5</v>
      </c>
      <c r="C1" s="14" t="n">
        <v>14100</v>
      </c>
      <c r="D1" s="29" t="n">
        <f aca="false">B1*C1</f>
        <v>70500</v>
      </c>
      <c r="F1" s="14" t="n">
        <v>15500</v>
      </c>
      <c r="G1" s="29" t="n">
        <f aca="false">B1*F1</f>
        <v>77500</v>
      </c>
      <c r="I1" s="14" t="n">
        <v>14800</v>
      </c>
      <c r="J1" s="29" t="n">
        <f aca="false">B1*I1</f>
        <v>74000</v>
      </c>
    </row>
    <row r="2" customFormat="false" ht="15" hidden="false" customHeight="false" outlineLevel="0" collapsed="false">
      <c r="A2" s="13" t="n">
        <v>2</v>
      </c>
      <c r="B2" s="13" t="n">
        <v>2</v>
      </c>
      <c r="C2" s="14" t="n">
        <v>12830</v>
      </c>
      <c r="D2" s="29" t="n">
        <f aca="false">B2*C2</f>
        <v>25660</v>
      </c>
      <c r="F2" s="14" t="n">
        <v>14145</v>
      </c>
      <c r="G2" s="29" t="n">
        <f aca="false">B2*F2</f>
        <v>28290</v>
      </c>
      <c r="I2" s="14" t="n">
        <v>13450</v>
      </c>
      <c r="J2" s="29" t="n">
        <f aca="false">B2*I2</f>
        <v>26900</v>
      </c>
    </row>
    <row r="3" customFormat="false" ht="15" hidden="false" customHeight="false" outlineLevel="0" collapsed="false">
      <c r="A3" s="13" t="n">
        <v>3</v>
      </c>
      <c r="B3" s="13" t="n">
        <v>5</v>
      </c>
      <c r="C3" s="14" t="n">
        <v>5550</v>
      </c>
      <c r="D3" s="29" t="n">
        <f aca="false">B3*C3</f>
        <v>27750</v>
      </c>
      <c r="F3" s="14" t="n">
        <v>6000</v>
      </c>
      <c r="G3" s="29" t="n">
        <f aca="false">B3*F3</f>
        <v>30000</v>
      </c>
      <c r="I3" s="14" t="n">
        <v>5800</v>
      </c>
      <c r="J3" s="29" t="n">
        <f aca="false">B3*I3</f>
        <v>29000</v>
      </c>
    </row>
    <row r="4" customFormat="false" ht="15" hidden="false" customHeight="false" outlineLevel="0" collapsed="false">
      <c r="A4" s="13" t="n">
        <v>4</v>
      </c>
      <c r="B4" s="13" t="n">
        <v>30</v>
      </c>
      <c r="C4" s="14" t="n">
        <v>4530</v>
      </c>
      <c r="D4" s="29" t="n">
        <f aca="false">B4*C4</f>
        <v>135900</v>
      </c>
      <c r="F4" s="14" t="n">
        <v>5000</v>
      </c>
      <c r="G4" s="29" t="n">
        <f aca="false">B4*F4</f>
        <v>150000</v>
      </c>
      <c r="I4" s="14" t="n">
        <v>4750</v>
      </c>
      <c r="J4" s="29" t="n">
        <f aca="false">B4*I4</f>
        <v>142500</v>
      </c>
    </row>
    <row r="5" customFormat="false" ht="15" hidden="false" customHeight="false" outlineLevel="0" collapsed="false">
      <c r="D5" s="30" t="n">
        <f aca="false">SUM(D1:D4)</f>
        <v>259810</v>
      </c>
      <c r="G5" s="30" t="n">
        <f aca="false">SUM(G1:G4)</f>
        <v>285790</v>
      </c>
      <c r="J5" s="30" t="n">
        <f aca="false">SUM(J1:J4)</f>
        <v>272400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AlterOffice/3.2.11.4$Windows_X86_64 LibreOffice_project/036fd5b69a05047fede6d0de17e75a025ddcef59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2013-12-17T05:16:41Z</dcterms:created>
  <dc:creator>MaltsevaLA</dc:creator>
  <dc:description/>
  <dc:language>ru-RU</dc:language>
  <cp:lastModifiedBy/>
  <cp:lastPrinted>2026-03-18T14:16:22Z</cp:lastPrinted>
  <dcterms:modified xsi:type="dcterms:W3CDTF">2026-03-18T14:16:47Z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