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570" windowHeight="11460"/>
  </bookViews>
  <sheets>
    <sheet name="Расчёт НМЦК" sheetId="12" r:id="rId1"/>
  </sheets>
  <definedNames>
    <definedName name="_xlnm.Print_Area" localSheetId="0">'Расчёт НМЦК'!$A$1:$R$42</definedName>
  </definedNames>
  <calcPr calcId="162913" fullPrecision="0"/>
</workbook>
</file>

<file path=xl/calcChain.xml><?xml version="1.0" encoding="utf-8"?>
<calcChain xmlns="http://schemas.openxmlformats.org/spreadsheetml/2006/main">
  <c r="A39" i="12"/>
  <c r="U12" l="1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11"/>
  <c r="C44"/>
  <c r="Q12" l="1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11"/>
  <c r="N11" l="1"/>
  <c r="Q11" l="1"/>
  <c r="Q36" s="1"/>
  <c r="O11"/>
  <c r="P11" l="1"/>
</calcChain>
</file>

<file path=xl/sharedStrings.xml><?xml version="1.0" encoding="utf-8"?>
<sst xmlns="http://schemas.openxmlformats.org/spreadsheetml/2006/main" count="30" uniqueCount="30">
  <si>
    <t>Среднее квадратичное отклонение</t>
  </si>
  <si>
    <t>Номер источника ценовой информации (ИЦИ №i) и цена единицы товара, работы, услуги, представленная i-тым ИЦИ (Цi), руб.</t>
  </si>
  <si>
    <t xml:space="preserve">Расчет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</si>
  <si>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п/п</t>
  </si>
  <si>
    <t>Наименование товара (работы, услуги)</t>
  </si>
  <si>
    <t>v - кол-во (объем) закупаемого товара (работы, услуги), ед.</t>
  </si>
  <si>
    <r>
      <rPr>
        <b/>
        <sz val="12"/>
        <rFont val="Times New Roman"/>
        <family val="1"/>
        <charset val="204"/>
      </rPr>
      <t>n</t>
    </r>
    <r>
      <rPr>
        <b/>
        <sz val="10"/>
        <rFont val="Times New Roman"/>
        <family val="1"/>
        <charset val="204"/>
      </rPr>
      <t xml:space="preserve"> - кол-во значений, используемых в расчете</t>
    </r>
  </si>
  <si>
    <t>Определение однородности совокупности значений выявленных цен</t>
  </si>
  <si>
    <t xml:space="preserve">                  , руб. </t>
  </si>
  <si>
    <t>ед.изм.</t>
  </si>
  <si>
    <t>ЦИ №4</t>
  </si>
  <si>
    <t>ЦИ №5</t>
  </si>
  <si>
    <t>ЦИ №6</t>
  </si>
  <si>
    <t>ЦИ №7</t>
  </si>
  <si>
    <t>ЦИ №8</t>
  </si>
  <si>
    <t>&lt;ц&gt; - средн. арифм. величина цены единицы прод-ции, руб.</t>
  </si>
  <si>
    <t xml:space="preserve">Начальная (максимальная) цена контракта </t>
  </si>
  <si>
    <r>
      <t xml:space="preserve">V - коэф-нт вариации
 </t>
    </r>
    <r>
      <rPr>
        <i/>
        <sz val="10"/>
        <color rgb="FFFF0000"/>
        <rFont val="Times New Roman"/>
        <family val="1"/>
        <charset val="204"/>
      </rPr>
      <t>(не должен превышать 33%)</t>
    </r>
  </si>
  <si>
    <t>Для определения НМЦК использована ценовая информация, полученная в соответствии с  п. 3.7. Приказа 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</si>
  <si>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6= 3+4+5</t>
  </si>
  <si>
    <t>8= кол-во ИЦИ</t>
  </si>
  <si>
    <t>Условная единица</t>
  </si>
  <si>
    <t>- осмотр, очистка.</t>
  </si>
  <si>
    <t>12= 8 * 9</t>
  </si>
  <si>
    <t xml:space="preserve">Приложение
к Справке о кньюктурном исследовании рынка для определения начальной (максимальной) цены контракта     
</t>
  </si>
  <si>
    <t xml:space="preserve">  Вх. № 9     от 26.01.2026 </t>
  </si>
  <si>
    <t>Транспортные средства, используемые для перевозки пассажиров, имеющие, помимо места водителя, не более 8 мест для сидения,– легковые автомобили М1</t>
  </si>
  <si>
    <t xml:space="preserve">  Вх. № 10     от 26.01.2026 </t>
  </si>
  <si>
    <t xml:space="preserve">  Вх. № 11    от 26.01.2026</t>
  </si>
  <si>
    <t>Оказание услуг по проведению технического осмотра автотранспортных средств  (ОТС-филиал РТУ РЭБОТИ (г. Калининград))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</si>
</sst>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0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u/>
      <sz val="14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3" applyFont="1"/>
    <xf numFmtId="0" fontId="6" fillId="3" borderId="0" xfId="3" applyFont="1" applyFill="1"/>
    <xf numFmtId="0" fontId="7" fillId="0" borderId="0" xfId="3" applyFont="1" applyAlignment="1">
      <alignment horizontal="right" vertical="center" wrapText="1"/>
    </xf>
    <xf numFmtId="4" fontId="7" fillId="0" borderId="0" xfId="3" applyNumberFormat="1" applyFont="1"/>
    <xf numFmtId="0" fontId="9" fillId="0" borderId="1" xfId="3" applyFont="1" applyBorder="1" applyAlignment="1">
      <alignment vertical="center" wrapText="1"/>
    </xf>
    <xf numFmtId="0" fontId="12" fillId="4" borderId="1" xfId="3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4" fontId="3" fillId="4" borderId="5" xfId="3" applyNumberFormat="1" applyFont="1" applyFill="1" applyBorder="1" applyAlignment="1">
      <alignment horizontal="center" vertical="center" wrapText="1"/>
    </xf>
    <xf numFmtId="4" fontId="3" fillId="4" borderId="2" xfId="3" applyNumberFormat="1" applyFont="1" applyFill="1" applyBorder="1" applyAlignment="1">
      <alignment horizontal="center" vertical="center" wrapText="1"/>
    </xf>
    <xf numFmtId="4" fontId="3" fillId="3" borderId="2" xfId="3" applyNumberFormat="1" applyFont="1" applyFill="1" applyBorder="1" applyAlignment="1">
      <alignment horizontal="center" vertical="center" wrapText="1"/>
    </xf>
    <xf numFmtId="0" fontId="3" fillId="0" borderId="0" xfId="3" applyFont="1"/>
    <xf numFmtId="4" fontId="3" fillId="0" borderId="2" xfId="3" applyNumberFormat="1" applyFont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10" fontId="3" fillId="0" borderId="2" xfId="3" applyNumberFormat="1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43" fontId="6" fillId="0" borderId="0" xfId="4" applyFont="1"/>
    <xf numFmtId="43" fontId="6" fillId="0" borderId="0" xfId="3" applyNumberFormat="1" applyFont="1"/>
    <xf numFmtId="0" fontId="14" fillId="0" borderId="0" xfId="3" applyFont="1"/>
    <xf numFmtId="0" fontId="14" fillId="2" borderId="0" xfId="3" applyFont="1" applyFill="1"/>
    <xf numFmtId="0" fontId="5" fillId="4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top" wrapText="1"/>
    </xf>
    <xf numFmtId="4" fontId="5" fillId="4" borderId="1" xfId="3" applyNumberFormat="1" applyFont="1" applyFill="1" applyBorder="1" applyAlignment="1">
      <alignment vertical="center" wrapText="1"/>
    </xf>
    <xf numFmtId="0" fontId="14" fillId="2" borderId="0" xfId="3" applyFont="1" applyFill="1" applyBorder="1"/>
    <xf numFmtId="0" fontId="15" fillId="2" borderId="0" xfId="3" applyFont="1" applyFill="1" applyBorder="1" applyAlignment="1">
      <alignment vertical="center"/>
    </xf>
    <xf numFmtId="0" fontId="14" fillId="3" borderId="0" xfId="3" applyFont="1" applyFill="1" applyBorder="1"/>
    <xf numFmtId="0" fontId="14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/>
    <xf numFmtId="0" fontId="3" fillId="4" borderId="1" xfId="3" applyFont="1" applyFill="1" applyBorder="1" applyAlignment="1">
      <alignment horizontal="center" vertical="center" wrapText="1"/>
    </xf>
    <xf numFmtId="2" fontId="6" fillId="0" borderId="0" xfId="3" applyNumberFormat="1" applyFont="1"/>
    <xf numFmtId="0" fontId="13" fillId="0" borderId="3" xfId="3" applyFont="1" applyBorder="1" applyAlignment="1">
      <alignment horizontal="left" vertical="center" wrapText="1"/>
    </xf>
    <xf numFmtId="14" fontId="9" fillId="2" borderId="0" xfId="3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6" fillId="0" borderId="0" xfId="3" applyFont="1" applyBorder="1"/>
    <xf numFmtId="0" fontId="6" fillId="0" borderId="1" xfId="3" applyFont="1" applyBorder="1"/>
    <xf numFmtId="0" fontId="18" fillId="0" borderId="1" xfId="0" applyFont="1" applyBorder="1"/>
    <xf numFmtId="0" fontId="8" fillId="0" borderId="1" xfId="3" applyFont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0" borderId="1" xfId="3" applyFont="1" applyBorder="1" applyAlignment="1">
      <alignment horizontal="right" vertical="center" wrapText="1"/>
    </xf>
    <xf numFmtId="0" fontId="5" fillId="0" borderId="0" xfId="3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19" fillId="0" borderId="0" xfId="3" applyFont="1" applyAlignment="1">
      <alignment horizontal="center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right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8</xdr:row>
      <xdr:rowOff>285750</xdr:rowOff>
    </xdr:from>
    <xdr:to>
      <xdr:col>10</xdr:col>
      <xdr:colOff>523875</xdr:colOff>
      <xdr:row>8</xdr:row>
      <xdr:rowOff>295275</xdr:rowOff>
    </xdr:to>
    <xdr:pic>
      <xdr:nvPicPr>
        <xdr:cNvPr id="2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4629150" y="3303270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62193</xdr:colOff>
      <xdr:row>8</xdr:row>
      <xdr:rowOff>704850</xdr:rowOff>
    </xdr:from>
    <xdr:to>
      <xdr:col>14</xdr:col>
      <xdr:colOff>845898</xdr:colOff>
      <xdr:row>8</xdr:row>
      <xdr:rowOff>963706</xdr:rowOff>
    </xdr:to>
    <xdr:pic>
      <xdr:nvPicPr>
        <xdr:cNvPr id="3" name="Picture 21" descr="C:\Temp\KClipboardExport\sssqsznq.gif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25093" y="3722370"/>
          <a:ext cx="783705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145117</xdr:colOff>
      <xdr:row>8</xdr:row>
      <xdr:rowOff>838760</xdr:rowOff>
    </xdr:from>
    <xdr:to>
      <xdr:col>15</xdr:col>
      <xdr:colOff>783292</xdr:colOff>
      <xdr:row>8</xdr:row>
      <xdr:rowOff>1057835</xdr:rowOff>
    </xdr:to>
    <xdr:pic>
      <xdr:nvPicPr>
        <xdr:cNvPr id="4" name="Picture 19" descr="C:\Temp\KClipboardExport\8c4wnzhy.gif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007177" y="3856280"/>
          <a:ext cx="638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391161</xdr:colOff>
      <xdr:row>8</xdr:row>
      <xdr:rowOff>999342</xdr:rowOff>
    </xdr:from>
    <xdr:to>
      <xdr:col>13</xdr:col>
      <xdr:colOff>839824</xdr:colOff>
      <xdr:row>8</xdr:row>
      <xdr:rowOff>1110009</xdr:rowOff>
    </xdr:to>
    <xdr:pic>
      <xdr:nvPicPr>
        <xdr:cNvPr id="5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10351590" y="3707163"/>
          <a:ext cx="448663" cy="110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125507</xdr:colOff>
      <xdr:row>35</xdr:row>
      <xdr:rowOff>9525</xdr:rowOff>
    </xdr:from>
    <xdr:to>
      <xdr:col>15</xdr:col>
      <xdr:colOff>932891</xdr:colOff>
      <xdr:row>35</xdr:row>
      <xdr:rowOff>266700</xdr:rowOff>
    </xdr:to>
    <xdr:pic>
      <xdr:nvPicPr>
        <xdr:cNvPr id="7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 r="56723" b="33061"/>
        <a:stretch>
          <a:fillRect/>
        </a:stretch>
      </xdr:blipFill>
      <xdr:spPr bwMode="auto">
        <a:xfrm>
          <a:off x="8987567" y="5770245"/>
          <a:ext cx="80738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409575</xdr:colOff>
      <xdr:row>8</xdr:row>
      <xdr:rowOff>504825</xdr:rowOff>
    </xdr:from>
    <xdr:to>
      <xdr:col>10</xdr:col>
      <xdr:colOff>800100</xdr:colOff>
      <xdr:row>8</xdr:row>
      <xdr:rowOff>723900</xdr:rowOff>
    </xdr:to>
    <xdr:pic>
      <xdr:nvPicPr>
        <xdr:cNvPr id="9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277100" y="3200400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257175</xdr:colOff>
      <xdr:row>42</xdr:row>
      <xdr:rowOff>0</xdr:rowOff>
    </xdr:from>
    <xdr:to>
      <xdr:col>13</xdr:col>
      <xdr:colOff>542925</xdr:colOff>
      <xdr:row>42</xdr:row>
      <xdr:rowOff>0</xdr:rowOff>
    </xdr:to>
    <xdr:pic>
      <xdr:nvPicPr>
        <xdr:cNvPr id="10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115175" y="64389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257175</xdr:colOff>
      <xdr:row>42</xdr:row>
      <xdr:rowOff>0</xdr:rowOff>
    </xdr:from>
    <xdr:to>
      <xdr:col>13</xdr:col>
      <xdr:colOff>542925</xdr:colOff>
      <xdr:row>42</xdr:row>
      <xdr:rowOff>0</xdr:rowOff>
    </xdr:to>
    <xdr:pic>
      <xdr:nvPicPr>
        <xdr:cNvPr id="11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115175" y="64389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30255</xdr:colOff>
      <xdr:row>8</xdr:row>
      <xdr:rowOff>266139</xdr:rowOff>
    </xdr:from>
    <xdr:to>
      <xdr:col>16</xdr:col>
      <xdr:colOff>986118</xdr:colOff>
      <xdr:row>8</xdr:row>
      <xdr:rowOff>661147</xdr:rowOff>
    </xdr:to>
    <xdr:pic>
      <xdr:nvPicPr>
        <xdr:cNvPr id="17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/>
        <a:stretch>
          <a:fillRect/>
        </a:stretch>
      </xdr:blipFill>
      <xdr:spPr bwMode="auto">
        <a:xfrm>
          <a:off x="10945905" y="2961714"/>
          <a:ext cx="955863" cy="39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44824</xdr:colOff>
      <xdr:row>7</xdr:row>
      <xdr:rowOff>215713</xdr:rowOff>
    </xdr:from>
    <xdr:to>
      <xdr:col>16</xdr:col>
      <xdr:colOff>921253</xdr:colOff>
      <xdr:row>7</xdr:row>
      <xdr:rowOff>448235</xdr:rowOff>
    </xdr:to>
    <xdr:pic>
      <xdr:nvPicPr>
        <xdr:cNvPr id="18" name="Picture 1" descr="C:\Temp\KClipboardExport\7d4qbwfz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635" r="56836" b="28496"/>
        <a:stretch>
          <a:fillRect/>
        </a:stretch>
      </xdr:blipFill>
      <xdr:spPr bwMode="auto">
        <a:xfrm>
          <a:off x="10960474" y="1958788"/>
          <a:ext cx="876429" cy="2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0</xdr:colOff>
      <xdr:row>42</xdr:row>
      <xdr:rowOff>0</xdr:rowOff>
    </xdr:from>
    <xdr:ext cx="285750" cy="0"/>
    <xdr:pic>
      <xdr:nvPicPr>
        <xdr:cNvPr id="16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10981204" y="7989794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17</xdr:col>
      <xdr:colOff>0</xdr:colOff>
      <xdr:row>42</xdr:row>
      <xdr:rowOff>0</xdr:rowOff>
    </xdr:from>
    <xdr:ext cx="285750" cy="0"/>
    <xdr:pic>
      <xdr:nvPicPr>
        <xdr:cNvPr id="19" name="Рисунок 1" descr="C:\Temp\KClipboardExport\l41eo45a.gi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8182" t="17999" b="24001"/>
        <a:stretch>
          <a:fillRect/>
        </a:stretch>
      </xdr:blipFill>
      <xdr:spPr bwMode="auto">
        <a:xfrm>
          <a:off x="10981204" y="7989794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X44"/>
  <sheetViews>
    <sheetView tabSelected="1" view="pageBreakPreview" zoomScale="80" zoomScaleNormal="80" zoomScaleSheetLayoutView="80" workbookViewId="0">
      <selection activeCell="Y41" sqref="Y41"/>
    </sheetView>
  </sheetViews>
  <sheetFormatPr defaultColWidth="9.140625" defaultRowHeight="15.75"/>
  <cols>
    <col min="1" max="1" width="3.5703125" style="1" customWidth="1"/>
    <col min="2" max="2" width="46.140625" style="1" customWidth="1"/>
    <col min="3" max="3" width="17.140625" style="1" customWidth="1"/>
    <col min="4" max="4" width="18" style="1" customWidth="1"/>
    <col min="5" max="5" width="18.140625" style="1" customWidth="1"/>
    <col min="6" max="8" width="7.85546875" style="2" hidden="1" customWidth="1"/>
    <col min="9" max="9" width="8.140625" style="2" hidden="1" customWidth="1"/>
    <col min="10" max="10" width="8.140625" style="1" hidden="1" customWidth="1"/>
    <col min="11" max="11" width="18" style="1" customWidth="1"/>
    <col min="12" max="12" width="16.140625" style="1" customWidth="1"/>
    <col min="13" max="13" width="12.28515625" style="1" customWidth="1"/>
    <col min="14" max="14" width="16.28515625" style="1" customWidth="1"/>
    <col min="15" max="15" width="17.28515625" style="1" customWidth="1"/>
    <col min="16" max="16" width="15.5703125" style="1" customWidth="1"/>
    <col min="17" max="17" width="18.5703125" style="1" customWidth="1"/>
    <col min="18" max="18" width="14" style="1" customWidth="1"/>
    <col min="19" max="19" width="14" style="4" hidden="1" customWidth="1"/>
    <col min="20" max="20" width="10.28515625" style="1" hidden="1" customWidth="1"/>
    <col min="21" max="21" width="13.140625" style="1" hidden="1" customWidth="1"/>
    <col min="22" max="22" width="7.7109375" style="1" customWidth="1"/>
    <col min="23" max="23" width="28.42578125" style="1" customWidth="1"/>
    <col min="24" max="16384" width="9.140625" style="1"/>
  </cols>
  <sheetData>
    <row r="1" spans="1:24" ht="45" customHeight="1">
      <c r="M1" s="51" t="s">
        <v>24</v>
      </c>
      <c r="N1" s="51"/>
      <c r="O1" s="51"/>
      <c r="P1" s="51"/>
      <c r="Q1" s="51"/>
      <c r="R1" s="51"/>
      <c r="S1" s="3"/>
      <c r="T1" s="3"/>
      <c r="U1" s="3"/>
      <c r="V1" s="3"/>
      <c r="W1" s="3"/>
      <c r="X1" s="3"/>
    </row>
    <row r="2" spans="1:24" ht="15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1"/>
    </row>
    <row r="3" spans="1:24" ht="27.75" customHeight="1">
      <c r="A3" s="53" t="s">
        <v>29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1"/>
    </row>
    <row r="4" spans="1:24" ht="1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1"/>
    </row>
    <row r="5" spans="1:24" ht="15" customHeight="1">
      <c r="A5" s="56" t="s">
        <v>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1"/>
    </row>
    <row r="6" spans="1:2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2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24" ht="75" customHeight="1">
      <c r="A8" s="61" t="s">
        <v>3</v>
      </c>
      <c r="B8" s="62" t="s">
        <v>4</v>
      </c>
      <c r="C8" s="63" t="s">
        <v>1</v>
      </c>
      <c r="D8" s="63"/>
      <c r="E8" s="63"/>
      <c r="F8" s="63"/>
      <c r="G8" s="63"/>
      <c r="H8" s="63"/>
      <c r="I8" s="63"/>
      <c r="J8" s="63"/>
      <c r="K8" s="63"/>
      <c r="L8" s="62" t="s">
        <v>5</v>
      </c>
      <c r="M8" s="62" t="s">
        <v>6</v>
      </c>
      <c r="N8" s="64" t="s">
        <v>7</v>
      </c>
      <c r="O8" s="64"/>
      <c r="P8" s="64"/>
      <c r="Q8" s="21" t="s">
        <v>8</v>
      </c>
      <c r="R8" s="58" t="s">
        <v>9</v>
      </c>
    </row>
    <row r="9" spans="1:24" ht="112.5" customHeight="1">
      <c r="A9" s="61"/>
      <c r="B9" s="62"/>
      <c r="C9" s="36" t="s">
        <v>25</v>
      </c>
      <c r="D9" s="36" t="s">
        <v>27</v>
      </c>
      <c r="E9" s="36" t="s">
        <v>28</v>
      </c>
      <c r="F9" s="27" t="s">
        <v>10</v>
      </c>
      <c r="G9" s="27" t="s">
        <v>11</v>
      </c>
      <c r="H9" s="27" t="s">
        <v>12</v>
      </c>
      <c r="I9" s="27" t="s">
        <v>13</v>
      </c>
      <c r="J9" s="26" t="s">
        <v>14</v>
      </c>
      <c r="K9" s="5"/>
      <c r="L9" s="62"/>
      <c r="M9" s="62"/>
      <c r="N9" s="28" t="s">
        <v>15</v>
      </c>
      <c r="O9" s="29" t="s">
        <v>0</v>
      </c>
      <c r="P9" s="29" t="s">
        <v>17</v>
      </c>
      <c r="Q9" s="30"/>
      <c r="R9" s="59"/>
    </row>
    <row r="10" spans="1:24" ht="27">
      <c r="A10" s="6">
        <v>1</v>
      </c>
      <c r="B10" s="7">
        <v>2</v>
      </c>
      <c r="C10" s="6">
        <v>3</v>
      </c>
      <c r="D10" s="6">
        <v>4</v>
      </c>
      <c r="E10" s="6">
        <v>5</v>
      </c>
      <c r="F10" s="8">
        <v>6</v>
      </c>
      <c r="G10" s="8">
        <v>7</v>
      </c>
      <c r="H10" s="8">
        <v>8</v>
      </c>
      <c r="I10" s="8">
        <v>7</v>
      </c>
      <c r="J10" s="6">
        <v>7</v>
      </c>
      <c r="K10" s="6" t="s">
        <v>19</v>
      </c>
      <c r="L10" s="6">
        <v>7</v>
      </c>
      <c r="M10" s="6" t="s">
        <v>20</v>
      </c>
      <c r="N10" s="9">
        <v>9</v>
      </c>
      <c r="O10" s="9">
        <v>10</v>
      </c>
      <c r="P10" s="9">
        <v>11</v>
      </c>
      <c r="Q10" s="6" t="s">
        <v>23</v>
      </c>
      <c r="R10" s="10">
        <v>15</v>
      </c>
    </row>
    <row r="11" spans="1:24" s="15" customFormat="1" ht="64.5" customHeight="1">
      <c r="A11" s="11">
        <v>1</v>
      </c>
      <c r="B11" s="40" t="s">
        <v>26</v>
      </c>
      <c r="C11" s="12">
        <v>1462</v>
      </c>
      <c r="D11" s="13">
        <v>1460</v>
      </c>
      <c r="E11" s="13">
        <v>1462</v>
      </c>
      <c r="F11" s="14"/>
      <c r="G11" s="14"/>
      <c r="H11" s="14"/>
      <c r="I11" s="14"/>
      <c r="K11" s="16">
        <f>C11+D11+E11</f>
        <v>4384</v>
      </c>
      <c r="L11" s="12">
        <v>9</v>
      </c>
      <c r="M11" s="17">
        <v>3</v>
      </c>
      <c r="N11" s="18">
        <f>K11/M11</f>
        <v>1461.33</v>
      </c>
      <c r="O11" s="18">
        <f>STDEV(C11:J11)</f>
        <v>1.1499999999999999</v>
      </c>
      <c r="P11" s="19">
        <f>O11/N11</f>
        <v>8.0000000000000004E-4</v>
      </c>
      <c r="Q11" s="18">
        <f>N11*L11</f>
        <v>13151.97</v>
      </c>
      <c r="R11" s="20" t="s">
        <v>21</v>
      </c>
      <c r="S11" s="43">
        <f>C11*L11</f>
        <v>13158</v>
      </c>
      <c r="T11" s="44">
        <f>D11*L11</f>
        <v>13140</v>
      </c>
      <c r="U11" s="44">
        <f>E11*L11</f>
        <v>13158</v>
      </c>
    </row>
    <row r="12" spans="1:24" s="15" customFormat="1" ht="12.75" hidden="1" customHeight="1">
      <c r="A12" s="11"/>
      <c r="B12" s="42" t="s">
        <v>22</v>
      </c>
      <c r="C12" s="12"/>
      <c r="D12" s="13"/>
      <c r="E12" s="13"/>
      <c r="F12" s="14"/>
      <c r="G12" s="14"/>
      <c r="H12" s="14"/>
      <c r="I12" s="14"/>
      <c r="K12" s="16">
        <f t="shared" ref="K12:K35" si="0">C12+D12+E12</f>
        <v>0</v>
      </c>
      <c r="L12" s="12"/>
      <c r="M12" s="17"/>
      <c r="N12" s="18"/>
      <c r="O12" s="18"/>
      <c r="P12" s="19"/>
      <c r="Q12" s="18">
        <f t="shared" ref="Q12:Q35" si="1">N12*L12</f>
        <v>0</v>
      </c>
      <c r="R12" s="20"/>
      <c r="S12" s="43">
        <f t="shared" ref="S12:S35" si="2">C12*L12</f>
        <v>0</v>
      </c>
      <c r="T12" s="44">
        <f t="shared" ref="T12:T35" si="3">D12*L12</f>
        <v>0</v>
      </c>
      <c r="U12" s="44">
        <f t="shared" ref="U12:U35" si="4">E12*L12</f>
        <v>0</v>
      </c>
    </row>
    <row r="13" spans="1:24" s="15" customFormat="1" ht="12.75" hidden="1" customHeight="1">
      <c r="A13" s="11"/>
      <c r="B13" s="38"/>
      <c r="C13" s="12"/>
      <c r="D13" s="13"/>
      <c r="E13" s="13"/>
      <c r="F13" s="14"/>
      <c r="G13" s="14"/>
      <c r="H13" s="14"/>
      <c r="I13" s="14"/>
      <c r="K13" s="16">
        <f t="shared" si="0"/>
        <v>0</v>
      </c>
      <c r="L13" s="12"/>
      <c r="M13" s="17"/>
      <c r="N13" s="18"/>
      <c r="O13" s="18"/>
      <c r="P13" s="19"/>
      <c r="Q13" s="18">
        <f t="shared" si="1"/>
        <v>0</v>
      </c>
      <c r="R13" s="20"/>
      <c r="S13" s="43">
        <f t="shared" si="2"/>
        <v>0</v>
      </c>
      <c r="T13" s="44">
        <f t="shared" si="3"/>
        <v>0</v>
      </c>
      <c r="U13" s="44">
        <f t="shared" si="4"/>
        <v>0</v>
      </c>
    </row>
    <row r="14" spans="1:24" s="15" customFormat="1" ht="12.75" hidden="1" customHeight="1">
      <c r="A14" s="11"/>
      <c r="B14" s="38"/>
      <c r="C14" s="12"/>
      <c r="D14" s="13"/>
      <c r="E14" s="13"/>
      <c r="F14" s="14"/>
      <c r="G14" s="14"/>
      <c r="H14" s="14"/>
      <c r="I14" s="14"/>
      <c r="K14" s="16">
        <f t="shared" si="0"/>
        <v>0</v>
      </c>
      <c r="L14" s="12"/>
      <c r="M14" s="17"/>
      <c r="N14" s="18"/>
      <c r="O14" s="18"/>
      <c r="P14" s="19"/>
      <c r="Q14" s="18">
        <f t="shared" si="1"/>
        <v>0</v>
      </c>
      <c r="R14" s="20"/>
      <c r="S14" s="43">
        <f t="shared" si="2"/>
        <v>0</v>
      </c>
      <c r="T14" s="44">
        <f t="shared" si="3"/>
        <v>0</v>
      </c>
      <c r="U14" s="44">
        <f t="shared" si="4"/>
        <v>0</v>
      </c>
    </row>
    <row r="15" spans="1:24" s="15" customFormat="1" ht="12.75" hidden="1" customHeight="1">
      <c r="A15" s="11"/>
      <c r="B15" s="38"/>
      <c r="C15" s="12"/>
      <c r="D15" s="13"/>
      <c r="E15" s="13"/>
      <c r="F15" s="14"/>
      <c r="G15" s="14"/>
      <c r="H15" s="14"/>
      <c r="I15" s="14"/>
      <c r="K15" s="16">
        <f t="shared" si="0"/>
        <v>0</v>
      </c>
      <c r="L15" s="12"/>
      <c r="M15" s="17"/>
      <c r="N15" s="18"/>
      <c r="O15" s="18"/>
      <c r="P15" s="19"/>
      <c r="Q15" s="18">
        <f t="shared" si="1"/>
        <v>0</v>
      </c>
      <c r="R15" s="20"/>
      <c r="S15" s="43">
        <f t="shared" si="2"/>
        <v>0</v>
      </c>
      <c r="T15" s="44">
        <f t="shared" si="3"/>
        <v>0</v>
      </c>
      <c r="U15" s="44">
        <f t="shared" si="4"/>
        <v>0</v>
      </c>
    </row>
    <row r="16" spans="1:24" s="15" customFormat="1" ht="12.75" hidden="1" customHeight="1">
      <c r="A16" s="11"/>
      <c r="B16" s="38"/>
      <c r="C16" s="12"/>
      <c r="D16" s="13"/>
      <c r="E16" s="13"/>
      <c r="F16" s="14"/>
      <c r="G16" s="14"/>
      <c r="H16" s="14"/>
      <c r="I16" s="14"/>
      <c r="K16" s="16">
        <f t="shared" si="0"/>
        <v>0</v>
      </c>
      <c r="L16" s="12"/>
      <c r="M16" s="17"/>
      <c r="N16" s="18"/>
      <c r="O16" s="18"/>
      <c r="P16" s="19"/>
      <c r="Q16" s="18">
        <f t="shared" si="1"/>
        <v>0</v>
      </c>
      <c r="R16" s="20"/>
      <c r="S16" s="43">
        <f t="shared" si="2"/>
        <v>0</v>
      </c>
      <c r="T16" s="44">
        <f t="shared" si="3"/>
        <v>0</v>
      </c>
      <c r="U16" s="44">
        <f t="shared" si="4"/>
        <v>0</v>
      </c>
    </row>
    <row r="17" spans="1:21" s="15" customFormat="1" ht="12.75" hidden="1" customHeight="1">
      <c r="A17" s="11"/>
      <c r="B17" s="38"/>
      <c r="C17" s="12"/>
      <c r="D17" s="13"/>
      <c r="E17" s="13"/>
      <c r="F17" s="14"/>
      <c r="G17" s="14"/>
      <c r="H17" s="14"/>
      <c r="I17" s="14"/>
      <c r="K17" s="16">
        <f t="shared" si="0"/>
        <v>0</v>
      </c>
      <c r="L17" s="12"/>
      <c r="M17" s="17"/>
      <c r="N17" s="18"/>
      <c r="O17" s="18"/>
      <c r="P17" s="19"/>
      <c r="Q17" s="18">
        <f t="shared" si="1"/>
        <v>0</v>
      </c>
      <c r="R17" s="20"/>
      <c r="S17" s="43">
        <f t="shared" si="2"/>
        <v>0</v>
      </c>
      <c r="T17" s="44">
        <f t="shared" si="3"/>
        <v>0</v>
      </c>
      <c r="U17" s="44">
        <f t="shared" si="4"/>
        <v>0</v>
      </c>
    </row>
    <row r="18" spans="1:21" s="15" customFormat="1" ht="12.75" hidden="1" customHeight="1">
      <c r="A18" s="11"/>
      <c r="B18" s="38"/>
      <c r="C18" s="12"/>
      <c r="D18" s="13"/>
      <c r="E18" s="13"/>
      <c r="F18" s="14"/>
      <c r="G18" s="14"/>
      <c r="H18" s="14"/>
      <c r="I18" s="14"/>
      <c r="K18" s="16">
        <f t="shared" si="0"/>
        <v>0</v>
      </c>
      <c r="L18" s="12"/>
      <c r="M18" s="17"/>
      <c r="N18" s="18"/>
      <c r="O18" s="18"/>
      <c r="P18" s="19"/>
      <c r="Q18" s="18">
        <f t="shared" si="1"/>
        <v>0</v>
      </c>
      <c r="R18" s="20"/>
      <c r="S18" s="43">
        <f t="shared" si="2"/>
        <v>0</v>
      </c>
      <c r="T18" s="44">
        <f t="shared" si="3"/>
        <v>0</v>
      </c>
      <c r="U18" s="44">
        <f t="shared" si="4"/>
        <v>0</v>
      </c>
    </row>
    <row r="19" spans="1:21" s="15" customFormat="1" ht="12.75" hidden="1" customHeight="1">
      <c r="A19" s="11"/>
      <c r="B19" s="38"/>
      <c r="C19" s="12"/>
      <c r="D19" s="13"/>
      <c r="E19" s="13"/>
      <c r="F19" s="14"/>
      <c r="G19" s="14"/>
      <c r="H19" s="14"/>
      <c r="I19" s="14"/>
      <c r="K19" s="16">
        <f t="shared" si="0"/>
        <v>0</v>
      </c>
      <c r="L19" s="12"/>
      <c r="M19" s="17"/>
      <c r="N19" s="18"/>
      <c r="O19" s="18"/>
      <c r="P19" s="19"/>
      <c r="Q19" s="18">
        <f t="shared" si="1"/>
        <v>0</v>
      </c>
      <c r="R19" s="20"/>
      <c r="S19" s="43">
        <f t="shared" si="2"/>
        <v>0</v>
      </c>
      <c r="T19" s="44">
        <f t="shared" si="3"/>
        <v>0</v>
      </c>
      <c r="U19" s="44">
        <f t="shared" si="4"/>
        <v>0</v>
      </c>
    </row>
    <row r="20" spans="1:21" s="15" customFormat="1" ht="12.75" hidden="1" customHeight="1">
      <c r="A20" s="11"/>
      <c r="B20" s="38"/>
      <c r="C20" s="12"/>
      <c r="D20" s="13"/>
      <c r="E20" s="13"/>
      <c r="F20" s="14"/>
      <c r="G20" s="14"/>
      <c r="H20" s="14"/>
      <c r="I20" s="14"/>
      <c r="K20" s="16">
        <f t="shared" si="0"/>
        <v>0</v>
      </c>
      <c r="L20" s="12"/>
      <c r="M20" s="17"/>
      <c r="N20" s="18"/>
      <c r="O20" s="18"/>
      <c r="P20" s="19"/>
      <c r="Q20" s="18">
        <f t="shared" si="1"/>
        <v>0</v>
      </c>
      <c r="R20" s="20"/>
      <c r="S20" s="43">
        <f t="shared" si="2"/>
        <v>0</v>
      </c>
      <c r="T20" s="44">
        <f t="shared" si="3"/>
        <v>0</v>
      </c>
      <c r="U20" s="44">
        <f t="shared" si="4"/>
        <v>0</v>
      </c>
    </row>
    <row r="21" spans="1:21" s="15" customFormat="1" ht="12.75" hidden="1" customHeight="1">
      <c r="A21" s="11"/>
      <c r="B21" s="38"/>
      <c r="C21" s="12"/>
      <c r="D21" s="13"/>
      <c r="E21" s="13"/>
      <c r="F21" s="14"/>
      <c r="G21" s="14"/>
      <c r="H21" s="14"/>
      <c r="I21" s="14"/>
      <c r="K21" s="16">
        <f t="shared" si="0"/>
        <v>0</v>
      </c>
      <c r="L21" s="12"/>
      <c r="M21" s="17"/>
      <c r="N21" s="18"/>
      <c r="O21" s="18"/>
      <c r="P21" s="19"/>
      <c r="Q21" s="18">
        <f t="shared" si="1"/>
        <v>0</v>
      </c>
      <c r="R21" s="20"/>
      <c r="S21" s="43">
        <f t="shared" si="2"/>
        <v>0</v>
      </c>
      <c r="T21" s="44">
        <f t="shared" si="3"/>
        <v>0</v>
      </c>
      <c r="U21" s="44">
        <f t="shared" si="4"/>
        <v>0</v>
      </c>
    </row>
    <row r="22" spans="1:21" s="15" customFormat="1" ht="12.75" hidden="1" customHeight="1">
      <c r="A22" s="11"/>
      <c r="B22" s="38"/>
      <c r="C22" s="12"/>
      <c r="D22" s="13"/>
      <c r="E22" s="13"/>
      <c r="F22" s="14"/>
      <c r="G22" s="14"/>
      <c r="H22" s="14"/>
      <c r="I22" s="14"/>
      <c r="K22" s="16">
        <f t="shared" si="0"/>
        <v>0</v>
      </c>
      <c r="L22" s="12"/>
      <c r="M22" s="17"/>
      <c r="N22" s="18"/>
      <c r="O22" s="18"/>
      <c r="P22" s="19"/>
      <c r="Q22" s="18">
        <f t="shared" si="1"/>
        <v>0</v>
      </c>
      <c r="R22" s="20"/>
      <c r="S22" s="43">
        <f t="shared" si="2"/>
        <v>0</v>
      </c>
      <c r="T22" s="44">
        <f t="shared" si="3"/>
        <v>0</v>
      </c>
      <c r="U22" s="44">
        <f t="shared" si="4"/>
        <v>0</v>
      </c>
    </row>
    <row r="23" spans="1:21" s="15" customFormat="1" ht="12.75" hidden="1" customHeight="1">
      <c r="A23" s="11"/>
      <c r="B23" s="38"/>
      <c r="C23" s="12"/>
      <c r="D23" s="13"/>
      <c r="E23" s="13"/>
      <c r="F23" s="14"/>
      <c r="G23" s="14"/>
      <c r="H23" s="14"/>
      <c r="I23" s="14"/>
      <c r="K23" s="16">
        <f t="shared" si="0"/>
        <v>0</v>
      </c>
      <c r="L23" s="12"/>
      <c r="M23" s="17"/>
      <c r="N23" s="18"/>
      <c r="O23" s="18"/>
      <c r="P23" s="19"/>
      <c r="Q23" s="18">
        <f t="shared" si="1"/>
        <v>0</v>
      </c>
      <c r="R23" s="20"/>
      <c r="S23" s="43">
        <f t="shared" si="2"/>
        <v>0</v>
      </c>
      <c r="T23" s="44">
        <f t="shared" si="3"/>
        <v>0</v>
      </c>
      <c r="U23" s="44">
        <f t="shared" si="4"/>
        <v>0</v>
      </c>
    </row>
    <row r="24" spans="1:21" s="15" customFormat="1" ht="12.75" hidden="1" customHeight="1">
      <c r="A24" s="11"/>
      <c r="B24" s="38"/>
      <c r="C24" s="12"/>
      <c r="D24" s="13"/>
      <c r="E24" s="13"/>
      <c r="F24" s="14"/>
      <c r="G24" s="14"/>
      <c r="H24" s="14"/>
      <c r="I24" s="14"/>
      <c r="K24" s="16">
        <f t="shared" si="0"/>
        <v>0</v>
      </c>
      <c r="L24" s="12"/>
      <c r="M24" s="17"/>
      <c r="N24" s="18"/>
      <c r="O24" s="18"/>
      <c r="P24" s="19"/>
      <c r="Q24" s="18">
        <f t="shared" si="1"/>
        <v>0</v>
      </c>
      <c r="R24" s="20"/>
      <c r="S24" s="43">
        <f t="shared" si="2"/>
        <v>0</v>
      </c>
      <c r="T24" s="44">
        <f t="shared" si="3"/>
        <v>0</v>
      </c>
      <c r="U24" s="44">
        <f t="shared" si="4"/>
        <v>0</v>
      </c>
    </row>
    <row r="25" spans="1:21" s="15" customFormat="1" ht="12.75" hidden="1" customHeight="1">
      <c r="A25" s="11"/>
      <c r="B25" s="38"/>
      <c r="C25" s="12"/>
      <c r="D25" s="13"/>
      <c r="E25" s="13"/>
      <c r="F25" s="14"/>
      <c r="G25" s="14"/>
      <c r="H25" s="14"/>
      <c r="I25" s="14"/>
      <c r="K25" s="16">
        <f t="shared" si="0"/>
        <v>0</v>
      </c>
      <c r="L25" s="12"/>
      <c r="M25" s="17"/>
      <c r="N25" s="18"/>
      <c r="O25" s="18"/>
      <c r="P25" s="19"/>
      <c r="Q25" s="18">
        <f t="shared" si="1"/>
        <v>0</v>
      </c>
      <c r="R25" s="20"/>
      <c r="S25" s="43">
        <f t="shared" si="2"/>
        <v>0</v>
      </c>
      <c r="T25" s="44">
        <f t="shared" si="3"/>
        <v>0</v>
      </c>
      <c r="U25" s="44">
        <f t="shared" si="4"/>
        <v>0</v>
      </c>
    </row>
    <row r="26" spans="1:21" s="15" customFormat="1" ht="12.75" hidden="1" customHeight="1">
      <c r="A26" s="11"/>
      <c r="B26" s="38"/>
      <c r="C26" s="12"/>
      <c r="D26" s="13"/>
      <c r="E26" s="13"/>
      <c r="F26" s="14"/>
      <c r="G26" s="14"/>
      <c r="H26" s="14"/>
      <c r="I26" s="14"/>
      <c r="K26" s="16">
        <f t="shared" si="0"/>
        <v>0</v>
      </c>
      <c r="L26" s="12"/>
      <c r="M26" s="17"/>
      <c r="N26" s="18"/>
      <c r="O26" s="18"/>
      <c r="P26" s="19"/>
      <c r="Q26" s="18">
        <f t="shared" si="1"/>
        <v>0</v>
      </c>
      <c r="R26" s="20"/>
      <c r="S26" s="43">
        <f t="shared" si="2"/>
        <v>0</v>
      </c>
      <c r="T26" s="44">
        <f t="shared" si="3"/>
        <v>0</v>
      </c>
      <c r="U26" s="44">
        <f t="shared" si="4"/>
        <v>0</v>
      </c>
    </row>
    <row r="27" spans="1:21" s="15" customFormat="1" ht="12.75" hidden="1" customHeight="1">
      <c r="A27" s="11"/>
      <c r="B27" s="38"/>
      <c r="C27" s="12"/>
      <c r="D27" s="13"/>
      <c r="E27" s="13"/>
      <c r="F27" s="14"/>
      <c r="G27" s="14"/>
      <c r="H27" s="14"/>
      <c r="I27" s="14"/>
      <c r="K27" s="16">
        <f t="shared" si="0"/>
        <v>0</v>
      </c>
      <c r="L27" s="12"/>
      <c r="M27" s="17"/>
      <c r="N27" s="18"/>
      <c r="O27" s="18"/>
      <c r="P27" s="19"/>
      <c r="Q27" s="18">
        <f t="shared" si="1"/>
        <v>0</v>
      </c>
      <c r="R27" s="20"/>
      <c r="S27" s="43">
        <f t="shared" si="2"/>
        <v>0</v>
      </c>
      <c r="T27" s="44">
        <f t="shared" si="3"/>
        <v>0</v>
      </c>
      <c r="U27" s="44">
        <f t="shared" si="4"/>
        <v>0</v>
      </c>
    </row>
    <row r="28" spans="1:21" s="15" customFormat="1" ht="12.75" hidden="1" customHeight="1">
      <c r="A28" s="11"/>
      <c r="B28" s="38"/>
      <c r="C28" s="12"/>
      <c r="D28" s="13"/>
      <c r="E28" s="13"/>
      <c r="F28" s="14"/>
      <c r="G28" s="14"/>
      <c r="H28" s="14"/>
      <c r="I28" s="14"/>
      <c r="K28" s="16">
        <f t="shared" si="0"/>
        <v>0</v>
      </c>
      <c r="L28" s="12"/>
      <c r="M28" s="17"/>
      <c r="N28" s="18"/>
      <c r="O28" s="18"/>
      <c r="P28" s="19"/>
      <c r="Q28" s="18">
        <f t="shared" si="1"/>
        <v>0</v>
      </c>
      <c r="R28" s="20"/>
      <c r="S28" s="43">
        <f t="shared" si="2"/>
        <v>0</v>
      </c>
      <c r="T28" s="44">
        <f t="shared" si="3"/>
        <v>0</v>
      </c>
      <c r="U28" s="44">
        <f t="shared" si="4"/>
        <v>0</v>
      </c>
    </row>
    <row r="29" spans="1:21" s="15" customFormat="1" ht="12.75" hidden="1" customHeight="1">
      <c r="A29" s="11"/>
      <c r="B29" s="38"/>
      <c r="C29" s="12"/>
      <c r="D29" s="13"/>
      <c r="E29" s="13"/>
      <c r="F29" s="14"/>
      <c r="G29" s="14"/>
      <c r="H29" s="14"/>
      <c r="I29" s="14"/>
      <c r="K29" s="16">
        <f t="shared" si="0"/>
        <v>0</v>
      </c>
      <c r="L29" s="12"/>
      <c r="M29" s="17"/>
      <c r="N29" s="18"/>
      <c r="O29" s="18"/>
      <c r="P29" s="19"/>
      <c r="Q29" s="18">
        <f t="shared" si="1"/>
        <v>0</v>
      </c>
      <c r="R29" s="20"/>
      <c r="S29" s="43">
        <f t="shared" si="2"/>
        <v>0</v>
      </c>
      <c r="T29" s="44">
        <f t="shared" si="3"/>
        <v>0</v>
      </c>
      <c r="U29" s="44">
        <f t="shared" si="4"/>
        <v>0</v>
      </c>
    </row>
    <row r="30" spans="1:21" s="15" customFormat="1" ht="12.75" hidden="1" customHeight="1">
      <c r="A30" s="11"/>
      <c r="B30" s="38"/>
      <c r="C30" s="12"/>
      <c r="D30" s="13"/>
      <c r="E30" s="13"/>
      <c r="F30" s="14"/>
      <c r="G30" s="14"/>
      <c r="H30" s="14"/>
      <c r="I30" s="14"/>
      <c r="K30" s="16">
        <f t="shared" si="0"/>
        <v>0</v>
      </c>
      <c r="L30" s="12"/>
      <c r="M30" s="17"/>
      <c r="N30" s="18"/>
      <c r="O30" s="18"/>
      <c r="P30" s="19"/>
      <c r="Q30" s="18">
        <f t="shared" si="1"/>
        <v>0</v>
      </c>
      <c r="R30" s="20"/>
      <c r="S30" s="43">
        <f t="shared" si="2"/>
        <v>0</v>
      </c>
      <c r="T30" s="44">
        <f t="shared" si="3"/>
        <v>0</v>
      </c>
      <c r="U30" s="44">
        <f t="shared" si="4"/>
        <v>0</v>
      </c>
    </row>
    <row r="31" spans="1:21" s="15" customFormat="1" ht="12.75" hidden="1" customHeight="1">
      <c r="A31" s="11"/>
      <c r="B31" s="38"/>
      <c r="C31" s="12"/>
      <c r="D31" s="13"/>
      <c r="E31" s="13"/>
      <c r="F31" s="14"/>
      <c r="G31" s="14"/>
      <c r="H31" s="14"/>
      <c r="I31" s="14"/>
      <c r="K31" s="16">
        <f t="shared" si="0"/>
        <v>0</v>
      </c>
      <c r="L31" s="12"/>
      <c r="M31" s="17"/>
      <c r="N31" s="18"/>
      <c r="O31" s="18"/>
      <c r="P31" s="19"/>
      <c r="Q31" s="18">
        <f t="shared" si="1"/>
        <v>0</v>
      </c>
      <c r="R31" s="20"/>
      <c r="S31" s="43">
        <f t="shared" si="2"/>
        <v>0</v>
      </c>
      <c r="T31" s="44">
        <f t="shared" si="3"/>
        <v>0</v>
      </c>
      <c r="U31" s="44">
        <f t="shared" si="4"/>
        <v>0</v>
      </c>
    </row>
    <row r="32" spans="1:21" s="15" customFormat="1" ht="12.75" hidden="1" customHeight="1">
      <c r="A32" s="11"/>
      <c r="B32" s="38"/>
      <c r="C32" s="12"/>
      <c r="D32" s="13"/>
      <c r="E32" s="13"/>
      <c r="F32" s="14"/>
      <c r="G32" s="14"/>
      <c r="H32" s="14"/>
      <c r="I32" s="14"/>
      <c r="K32" s="16">
        <f t="shared" si="0"/>
        <v>0</v>
      </c>
      <c r="L32" s="12"/>
      <c r="M32" s="17"/>
      <c r="N32" s="18"/>
      <c r="O32" s="18"/>
      <c r="P32" s="19"/>
      <c r="Q32" s="18">
        <f t="shared" si="1"/>
        <v>0</v>
      </c>
      <c r="R32" s="20"/>
      <c r="S32" s="43">
        <f t="shared" si="2"/>
        <v>0</v>
      </c>
      <c r="T32" s="44">
        <f t="shared" si="3"/>
        <v>0</v>
      </c>
      <c r="U32" s="44">
        <f t="shared" si="4"/>
        <v>0</v>
      </c>
    </row>
    <row r="33" spans="1:22" s="15" customFormat="1" ht="12.75" hidden="1" customHeight="1">
      <c r="A33" s="11"/>
      <c r="B33" s="38"/>
      <c r="C33" s="12"/>
      <c r="D33" s="13"/>
      <c r="E33" s="13"/>
      <c r="F33" s="14"/>
      <c r="G33" s="14"/>
      <c r="H33" s="14"/>
      <c r="I33" s="14"/>
      <c r="K33" s="16">
        <f t="shared" si="0"/>
        <v>0</v>
      </c>
      <c r="L33" s="12"/>
      <c r="M33" s="17"/>
      <c r="N33" s="18"/>
      <c r="O33" s="18"/>
      <c r="P33" s="19"/>
      <c r="Q33" s="18">
        <f t="shared" si="1"/>
        <v>0</v>
      </c>
      <c r="R33" s="20"/>
      <c r="S33" s="43">
        <f t="shared" si="2"/>
        <v>0</v>
      </c>
      <c r="T33" s="44">
        <f t="shared" si="3"/>
        <v>0</v>
      </c>
      <c r="U33" s="44">
        <f t="shared" si="4"/>
        <v>0</v>
      </c>
    </row>
    <row r="34" spans="1:22" s="15" customFormat="1" ht="12.75" hidden="1" customHeight="1">
      <c r="A34" s="11"/>
      <c r="B34" s="38"/>
      <c r="C34" s="12"/>
      <c r="D34" s="13"/>
      <c r="E34" s="13"/>
      <c r="F34" s="14"/>
      <c r="G34" s="14"/>
      <c r="H34" s="14"/>
      <c r="I34" s="14"/>
      <c r="K34" s="16">
        <f t="shared" si="0"/>
        <v>0</v>
      </c>
      <c r="L34" s="12"/>
      <c r="M34" s="17"/>
      <c r="N34" s="18"/>
      <c r="O34" s="18"/>
      <c r="P34" s="19"/>
      <c r="Q34" s="18">
        <f t="shared" si="1"/>
        <v>0</v>
      </c>
      <c r="R34" s="20"/>
      <c r="S34" s="43">
        <f t="shared" si="2"/>
        <v>0</v>
      </c>
      <c r="T34" s="44">
        <f t="shared" si="3"/>
        <v>0</v>
      </c>
      <c r="U34" s="44">
        <f t="shared" si="4"/>
        <v>0</v>
      </c>
    </row>
    <row r="35" spans="1:22" s="15" customFormat="1" ht="12.75" hidden="1" customHeight="1">
      <c r="A35" s="11"/>
      <c r="B35" s="38"/>
      <c r="C35" s="12"/>
      <c r="D35" s="13"/>
      <c r="E35" s="13"/>
      <c r="F35" s="14"/>
      <c r="G35" s="14"/>
      <c r="H35" s="14"/>
      <c r="I35" s="14"/>
      <c r="K35" s="16">
        <f t="shared" si="0"/>
        <v>0</v>
      </c>
      <c r="L35" s="12"/>
      <c r="M35" s="17"/>
      <c r="N35" s="18"/>
      <c r="O35" s="18"/>
      <c r="P35" s="19"/>
      <c r="Q35" s="18">
        <f t="shared" si="1"/>
        <v>0</v>
      </c>
      <c r="R35" s="20"/>
      <c r="S35" s="43">
        <f t="shared" si="2"/>
        <v>0</v>
      </c>
      <c r="T35" s="44">
        <f t="shared" si="3"/>
        <v>0</v>
      </c>
      <c r="U35" s="44">
        <f t="shared" si="4"/>
        <v>0</v>
      </c>
    </row>
    <row r="36" spans="1:22" ht="22.5" customHeight="1">
      <c r="A36" s="46"/>
      <c r="B36" s="47"/>
      <c r="C36" s="48"/>
      <c r="D36" s="48"/>
      <c r="E36" s="48"/>
      <c r="F36" s="49"/>
      <c r="G36" s="49"/>
      <c r="H36" s="49"/>
      <c r="I36" s="49"/>
      <c r="J36" s="48"/>
      <c r="K36" s="48"/>
      <c r="L36" s="60" t="s">
        <v>16</v>
      </c>
      <c r="M36" s="60"/>
      <c r="N36" s="60"/>
      <c r="O36" s="60"/>
      <c r="P36" s="50"/>
      <c r="Q36" s="41">
        <f>SUM(Q11:Q35)</f>
        <v>13151.97</v>
      </c>
      <c r="R36" s="46"/>
      <c r="T36" s="37"/>
      <c r="U36" s="22"/>
      <c r="V36" s="23"/>
    </row>
    <row r="37" spans="1:22" s="24" customFormat="1" ht="15">
      <c r="A37" s="32"/>
      <c r="B37" s="39"/>
      <c r="C37" s="31"/>
      <c r="D37" s="31"/>
      <c r="E37" s="31"/>
      <c r="F37" s="33"/>
      <c r="G37" s="33"/>
      <c r="H37" s="33"/>
      <c r="I37" s="33"/>
      <c r="J37" s="31"/>
      <c r="K37" s="31"/>
      <c r="L37" s="31"/>
      <c r="M37" s="31"/>
      <c r="N37" s="35"/>
      <c r="O37" s="35"/>
      <c r="P37" s="34"/>
      <c r="Q37" s="34"/>
      <c r="R37" s="31"/>
      <c r="S37" s="25"/>
      <c r="T37" s="25"/>
    </row>
    <row r="38" spans="1:22" ht="15">
      <c r="B38" s="45"/>
      <c r="S38" s="1"/>
    </row>
    <row r="39" spans="1:22">
      <c r="A39" s="57">
        <f>SUM(C11:C35)*12</f>
        <v>17544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</row>
    <row r="44" spans="1:22">
      <c r="C44" s="1" t="e">
        <f>SUM(C11:C41*L11:L41)</f>
        <v>#VALUE!</v>
      </c>
    </row>
  </sheetData>
  <mergeCells count="14">
    <mergeCell ref="A39:R39"/>
    <mergeCell ref="R8:R9"/>
    <mergeCell ref="L36:O36"/>
    <mergeCell ref="A8:A9"/>
    <mergeCell ref="B8:B9"/>
    <mergeCell ref="C8:K8"/>
    <mergeCell ref="L8:L9"/>
    <mergeCell ref="M8:M9"/>
    <mergeCell ref="N8:P8"/>
    <mergeCell ref="M1:R1"/>
    <mergeCell ref="A2:R2"/>
    <mergeCell ref="A3:R4"/>
    <mergeCell ref="A7:R7"/>
    <mergeCell ref="A5:R6"/>
  </mergeCells>
  <pageMargins left="0.59055118110236227" right="0.27559055118110237" top="0.59055118110236227" bottom="0.19685039370078741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Расчёт НМЦК</vt:lpstr>
      <vt:lpstr>'Расчёт НМЦК'!Область_печати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Оводенко</dc:creator>
  <cp:lastModifiedBy>KaposhkoIV</cp:lastModifiedBy>
  <cp:lastPrinted>2025-08-22T08:51:04Z</cp:lastPrinted>
  <dcterms:created xsi:type="dcterms:W3CDTF">2016-04-14T15:19:31Z</dcterms:created>
  <dcterms:modified xsi:type="dcterms:W3CDTF">2026-06-17T12:46:43Z</dcterms:modified>
</cp:coreProperties>
</file>