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U11" i="9"/>
  <c r="T11" i="9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<sst xmlns="http://schemas.openxmlformats.org/spreadsheetml/2006/main" count="53" uniqueCount="51">
  <si>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</si>
  <si>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</si>
  <si>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</si>
  <si>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</si>
  <si>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</si>
  <si>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</si>
  <si>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</si>
  <si>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</si>
  <si>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</si>
  <si>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</si>
  <si>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</si>
  <si>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</si>
  <si>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</si>
  <si>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</si>
  <si>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</si>
  <si>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</si>
  <si>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</si>
  <si>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</si>
  <si>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</si>
  <si>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</si>
  <si>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</si>
  <si>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</si>
  <si>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</si>
  <si>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</si>
  <si>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</si>
  <si>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</si>
  <si>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</si>
  <si>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</si>
  <si>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</si>
  <si>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</si>
  <si>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</si>
  <si>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</si>
  <si>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</si>
  <si>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</si>
  <si>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</si>
  <si>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</si>
  <si>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</si>
  <si>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</si>
  <si>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</si>
  <si>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</si>
  <si>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</si>
  <si>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</si>
  <si>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</si>
  <si>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</si>
  <si>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</si>
  <si>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</si>
  <si>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</si>
  <si>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</si>
  <si>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 xml:space="preserve">Поставка костылей 
</t>
  </si>
  <si>
    <t>Костыли с опорой под локоть с устройством противоскольжения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</si>
  <si>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4601 (четыре тысячи шестьсот один) рубль 12 копеек </t>
    </r>
    <r>
      <rPr>
        <sz val="13"/>
        <rFont val="Times New Roman"/>
        <family val="1"/>
        <charset val="204"/>
      </rPr>
      <t xml:space="preserve">(поставщик № 1) в виду использования   наименьшей цены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</si>
</sst>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8" workbookViewId="0">
      <selection activeCell="A39" sqref="A39:S39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40" t="s">
        <v>22</v>
      </c>
      <c r="P1" s="40"/>
      <c r="Q1" s="40"/>
      <c r="R1" s="40"/>
      <c r="S1" s="40"/>
    </row>
    <row r="2" spans="1:22" s="2" customFormat="1" ht="33.75" customHeight="1" x14ac:dyDescent="0.25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s="3" customFormat="1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s="3" customFormat="1" ht="14.25" customHeight="1" x14ac:dyDescent="0.25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2" s="3" customFormat="1" ht="30.6" customHeight="1" x14ac:dyDescent="0.25">
      <c r="A5" s="31" t="s">
        <v>0</v>
      </c>
      <c r="B5" s="31"/>
      <c r="C5" s="31"/>
      <c r="D5" s="31"/>
      <c r="E5" s="44" t="s">
        <v>48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22" s="3" customFormat="1" ht="29.25" customHeight="1" x14ac:dyDescent="0.25">
      <c r="A6" s="31" t="s">
        <v>1</v>
      </c>
      <c r="B6" s="31"/>
      <c r="C6" s="31"/>
      <c r="D6" s="31"/>
      <c r="E6" s="31" t="s">
        <v>16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2" s="3" customFormat="1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22" ht="18" customHeight="1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2" ht="45.75" customHeight="1" x14ac:dyDescent="0.25">
      <c r="A9" s="34" t="s">
        <v>2</v>
      </c>
      <c r="B9" s="34" t="s">
        <v>46</v>
      </c>
      <c r="C9" s="35" t="s">
        <v>23</v>
      </c>
      <c r="D9" s="37" t="s">
        <v>13</v>
      </c>
      <c r="E9" s="34" t="s">
        <v>12</v>
      </c>
      <c r="F9" s="34"/>
      <c r="G9" s="34"/>
      <c r="H9" s="34"/>
      <c r="I9" s="34"/>
      <c r="J9" s="21"/>
      <c r="K9" s="34" t="s">
        <v>3</v>
      </c>
      <c r="L9" s="34"/>
      <c r="M9" s="37" t="s">
        <v>4</v>
      </c>
      <c r="N9" s="37"/>
      <c r="O9" s="37"/>
      <c r="P9" s="34" t="s">
        <v>5</v>
      </c>
      <c r="Q9" s="34"/>
      <c r="R9" s="34"/>
      <c r="S9" s="34"/>
    </row>
    <row r="10" spans="1:22" ht="77.25" customHeight="1" x14ac:dyDescent="0.25">
      <c r="A10" s="34"/>
      <c r="B10" s="34"/>
      <c r="C10" s="36"/>
      <c r="D10" s="37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5">
      <c r="A11" s="4">
        <v>1</v>
      </c>
      <c r="B11" s="25" t="s">
        <v>49</v>
      </c>
      <c r="C11" s="4" t="s">
        <v>47</v>
      </c>
      <c r="D11" s="4">
        <v>2</v>
      </c>
      <c r="E11" s="6">
        <v>2300.56</v>
      </c>
      <c r="F11" s="19"/>
      <c r="G11" s="6">
        <v>2740</v>
      </c>
      <c r="H11" s="6"/>
      <c r="I11" s="6">
        <v>2880</v>
      </c>
      <c r="J11" s="6"/>
      <c r="K11" s="6"/>
      <c r="L11" s="6"/>
      <c r="M11" s="6">
        <f>ROUND((E11+G11+I11)/3,2)</f>
        <v>2640.19</v>
      </c>
      <c r="N11" s="20">
        <f>STDEVA(E11,G11,I11)</f>
        <v>302.3403786022194</v>
      </c>
      <c r="O11" s="20">
        <f>N11/M11*100</f>
        <v>11.451462909950397</v>
      </c>
      <c r="P11" s="6"/>
      <c r="Q11" s="6"/>
      <c r="R11" s="6">
        <f>M11</f>
        <v>2640.19</v>
      </c>
      <c r="S11" s="6">
        <f>D11*R11</f>
        <v>5280.38</v>
      </c>
      <c r="T11" s="22">
        <f>D11*E11</f>
        <v>4601.12</v>
      </c>
      <c r="U11" s="22">
        <f>D11*G11</f>
        <v>5480</v>
      </c>
      <c r="V11" s="22">
        <f>D11*I11</f>
        <v>5760</v>
      </c>
    </row>
    <row r="12" spans="1:22" ht="30" hidden="1" customHeight="1" x14ac:dyDescent="0.25">
      <c r="A12" s="4"/>
      <c r="B12" s="25"/>
      <c r="C12" s="4"/>
      <c r="D12" s="4"/>
      <c r="E12" s="6"/>
      <c r="F12" s="19"/>
      <c r="G12" s="6"/>
      <c r="H12" s="6"/>
      <c r="I12" s="6"/>
      <c r="J12" s="6"/>
      <c r="K12" s="6"/>
      <c r="L12" s="6"/>
      <c r="M12" s="6">
        <f>ROUND((E12+G12+I12)/3,2)</f>
        <v>0</v>
      </c>
      <c r="N12" s="20" t="e">
        <f>STDEVA(E12,G12,I12)</f>
        <v>#DIV/0!</v>
      </c>
      <c r="O12" s="20" t="e">
        <f>N12/M12*100</f>
        <v>#DIV/0!</v>
      </c>
      <c r="P12" s="6"/>
      <c r="Q12" s="6"/>
      <c r="R12" s="6">
        <f>M12</f>
        <v>0</v>
      </c>
      <c r="S12" s="6">
        <f>D12*R12</f>
        <v>0</v>
      </c>
      <c r="T12" s="22"/>
      <c r="U12" s="22"/>
      <c r="V12" s="22"/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hidden="1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5280.38</v>
      </c>
      <c r="T15" s="23">
        <f>SUM(T11:T11)</f>
        <v>4601.12</v>
      </c>
      <c r="U15" s="23">
        <f>SUM(U11:U11)</f>
        <v>5480</v>
      </c>
      <c r="V15" s="23">
        <f>SUM(V11:V11)</f>
        <v>5760</v>
      </c>
    </row>
    <row r="16" spans="1:22" s="5" customFormat="1" ht="2.2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8" spans="1:19" customFormat="1" ht="43.5" customHeight="1" x14ac:dyDescent="0.25">
      <c r="A18" s="38" t="s">
        <v>27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customFormat="1" ht="15.75" x14ac:dyDescent="0.25">
      <c r="A19" s="39" t="s">
        <v>28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9"/>
      <c r="O19" s="9"/>
    </row>
    <row r="20" spans="1:19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19" customFormat="1" ht="16.899999999999999" customHeight="1" x14ac:dyDescent="0.3">
      <c r="A29" s="30" t="s">
        <v>35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9"/>
    </row>
    <row r="30" spans="1:19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26" t="s">
        <v>39</v>
      </c>
      <c r="D33" s="26"/>
      <c r="E33" s="26"/>
      <c r="F33" s="26"/>
      <c r="G33" s="26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27" t="s">
        <v>45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customFormat="1" ht="36.75" customHeight="1" x14ac:dyDescent="0.25">
      <c r="A38" s="27" t="s">
        <v>50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s="16" customFormat="1" ht="32.25" customHeight="1" x14ac:dyDescent="0.25">
      <c r="A39" s="28" t="s">
        <v>43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s="16" customFormat="1" ht="16.899999999999999" customHeight="1" x14ac:dyDescent="0.25">
      <c r="A40" s="29" t="s">
        <v>44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</row>
  </sheetData>
  <mergeCells count="27">
    <mergeCell ref="O1:S1"/>
    <mergeCell ref="A2:S2"/>
    <mergeCell ref="A3:S3"/>
    <mergeCell ref="A4:S4"/>
    <mergeCell ref="A5:D5"/>
    <mergeCell ref="E5:S5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C33:G33"/>
    <mergeCell ref="A37:S37"/>
    <mergeCell ref="A38:S38"/>
    <mergeCell ref="A39:S39"/>
    <mergeCell ref="A40:S40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2026-07-21T11:45:53Z</dcterms:modified>
</cp:coreProperties>
</file>