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ah\OneDrive\Рабочий стол\Отводы\Документация\"/>
    </mc:Choice>
  </mc:AlternateContent>
  <bookViews>
    <workbookView xWindow="0" yWindow="0" windowWidth="23040" windowHeight="9192"/>
  </bookViews>
  <sheets>
    <sheet name="Лист1 " sheetId="4" r:id="rId1"/>
    <sheet name="Лист1" sheetId="5" r:id="rId2"/>
  </sheets>
  <definedNames>
    <definedName name="_xlnm.Print_Area" localSheetId="0">'Лист1 '!$A$1:$P$22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4" l="1"/>
  <c r="N10" i="4" s="1"/>
  <c r="O10" i="4" s="1"/>
  <c r="P10" i="4" s="1"/>
  <c r="M9" i="4"/>
  <c r="N9" i="4" s="1"/>
  <c r="O9" i="4" s="1"/>
  <c r="P9" i="4" s="1"/>
  <c r="P11" i="4" s="1"/>
  <c r="J10" i="4"/>
  <c r="K10" i="4" s="1"/>
  <c r="L10" i="4" s="1"/>
  <c r="J9" i="4"/>
  <c r="K9" i="4" s="1"/>
  <c r="L9" i="4" s="1"/>
</calcChain>
</file>

<file path=xl/sharedStrings.xml><?xml version="1.0" encoding="utf-8"?>
<sst xmlns="http://schemas.openxmlformats.org/spreadsheetml/2006/main" count="30" uniqueCount="29">
  <si>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</si>
  <si>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</si>
  <si>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</si>
  <si>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</si>
  <si>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</si>
  <si>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</si>
  <si>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</si>
  <si>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</si>
  <si>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</si>
  <si>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</si>
  <si>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</si>
  <si>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 xml:space="preserve">Источники информации:  коммерческие предложения </t>
  </si>
  <si>
    <t>НМЦК с учетом округления цены за единицу (руб.)</t>
  </si>
  <si>
    <t>ИТОГО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</si>
  <si>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</si>
  <si>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</si>
  <si>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Цель: определение стоимости выполнения работ и НМЦК</t>
  </si>
  <si>
    <t>Исполнитель № 1</t>
  </si>
  <si>
    <t>Исполнитель № 2</t>
  </si>
  <si>
    <t xml:space="preserve">Исполнитель № 3 </t>
  </si>
  <si>
    <t>Обоснование цены контракта, заключаемого с единственным исполнителем.</t>
  </si>
  <si>
    <t>шт</t>
  </si>
  <si>
    <t xml:space="preserve">
</t>
  </si>
  <si>
    <t>НМЦК подготовил</t>
  </si>
  <si>
    <t>Главный энергетик ЭМГ                     А.А. Каплунов</t>
  </si>
  <si>
    <t>Отвод стальной 108х4</t>
  </si>
  <si>
    <t>Отвод стальной 89х4.5</t>
  </si>
  <si>
    <t>Дата изучения рынка и способ: 18.08.2026, кабинетное исследование</t>
  </si>
  <si>
    <t>Вывод: проведенные исследования позволяют определить  цену государственного контракта, заключаемого с единственным исполнителем, которая составляет 8 733 рублей 36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</si>
</sst>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Protection="1">
      <protection locked="0"/>
    </xf>
    <xf numFmtId="0" fontId="3" fillId="0" borderId="0" xfId="0" applyFont="1"/>
    <xf numFmtId="4" fontId="3" fillId="0" borderId="0" xfId="0" applyNumberFormat="1" applyFont="1"/>
    <xf numFmtId="0" fontId="1" fillId="0" borderId="0" xfId="0" applyFont="1" applyBorder="1" applyProtection="1">
      <protection locked="0"/>
    </xf>
    <xf numFmtId="0" fontId="5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>
      <alignment horizontal="justify"/>
    </xf>
    <xf numFmtId="0" fontId="9" fillId="0" borderId="0" xfId="0" applyFont="1" applyProtection="1">
      <protection locked="0"/>
    </xf>
    <xf numFmtId="0" fontId="14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 applyProtection="1">
      <alignment horizontal="center" vertical="center" wrapText="1"/>
      <protection locked="0"/>
    </xf>
    <xf numFmtId="4" fontId="12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4" fontId="1" fillId="0" borderId="0" xfId="0" applyNumberFormat="1" applyFont="1" applyProtection="1"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distributed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 applyProtection="1">
      <alignment horizontal="center" vertical="center" wrapText="1"/>
      <protection locked="0"/>
    </xf>
    <xf numFmtId="4" fontId="12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7</xdr:row>
      <xdr:rowOff>1238250</xdr:rowOff>
    </xdr:from>
    <xdr:to>
      <xdr:col>10</xdr:col>
      <xdr:colOff>457200</xdr:colOff>
      <xdr:row>7</xdr:row>
      <xdr:rowOff>1466850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7</xdr:row>
      <xdr:rowOff>1733550</xdr:rowOff>
    </xdr:from>
    <xdr:to>
      <xdr:col>9</xdr:col>
      <xdr:colOff>809625</xdr:colOff>
      <xdr:row>7</xdr:row>
      <xdr:rowOff>2085975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7</xdr:row>
      <xdr:rowOff>1238250</xdr:rowOff>
    </xdr:from>
    <xdr:to>
      <xdr:col>10</xdr:col>
      <xdr:colOff>457200</xdr:colOff>
      <xdr:row>7</xdr:row>
      <xdr:rowOff>1466850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7</xdr:row>
      <xdr:rowOff>1714500</xdr:rowOff>
    </xdr:from>
    <xdr:to>
      <xdr:col>11</xdr:col>
      <xdr:colOff>1266825</xdr:colOff>
      <xdr:row>7</xdr:row>
      <xdr:rowOff>2066925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7</xdr:row>
      <xdr:rowOff>1647825</xdr:rowOff>
    </xdr:from>
    <xdr:to>
      <xdr:col>11</xdr:col>
      <xdr:colOff>5715</xdr:colOff>
      <xdr:row>7</xdr:row>
      <xdr:rowOff>2085975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7</xdr:row>
      <xdr:rowOff>2147047</xdr:rowOff>
    </xdr:from>
    <xdr:to>
      <xdr:col>13</xdr:col>
      <xdr:colOff>0</xdr:colOff>
      <xdr:row>7</xdr:row>
      <xdr:rowOff>2305050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7</xdr:row>
      <xdr:rowOff>1238250</xdr:rowOff>
    </xdr:from>
    <xdr:to>
      <xdr:col>12</xdr:col>
      <xdr:colOff>457200</xdr:colOff>
      <xdr:row>7</xdr:row>
      <xdr:rowOff>1466850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6"/>
  <sheetViews>
    <sheetView tabSelected="1" view="pageBreakPreview" topLeftCell="B6" zoomScale="85" zoomScaleNormal="60" zoomScaleSheetLayoutView="85" workbookViewId="0">
      <selection activeCell="K8" sqref="K8"/>
    </sheetView>
  </sheetViews>
  <sheetFormatPr defaultColWidth="8.88671875" defaultRowHeight="15.6" x14ac:dyDescent="0.3"/>
  <cols>
    <col min="1" max="1" width="4.6640625" style="6" customWidth="1"/>
    <col min="2" max="2" width="42.33203125" style="27" customWidth="1"/>
    <col min="3" max="3" width="6.88671875" style="6" customWidth="1"/>
    <col min="4" max="4" width="7.33203125" style="6" customWidth="1"/>
    <col min="5" max="5" width="10.6640625" style="6" customWidth="1"/>
    <col min="6" max="6" width="11.44140625" style="6" customWidth="1"/>
    <col min="7" max="7" width="11.33203125" style="6" customWidth="1"/>
    <col min="8" max="8" width="0.109375" style="6" hidden="1" customWidth="1"/>
    <col min="9" max="9" width="2.6640625" style="6" hidden="1" customWidth="1"/>
    <col min="10" max="10" width="12" style="6" customWidth="1"/>
    <col min="11" max="11" width="13.44140625" style="6" customWidth="1"/>
    <col min="12" max="12" width="18.5546875" style="6" customWidth="1"/>
    <col min="13" max="13" width="22.109375" style="6" customWidth="1"/>
    <col min="14" max="14" width="13" style="6" customWidth="1"/>
    <col min="15" max="15" width="13.109375" style="6" customWidth="1"/>
    <col min="16" max="16" width="14" style="6" customWidth="1"/>
    <col min="17" max="18" width="11.33203125" style="6" bestFit="1" customWidth="1"/>
    <col min="19" max="16384" width="8.88671875" style="6"/>
  </cols>
  <sheetData>
    <row r="1" spans="1:18" ht="15.6" customHeight="1" x14ac:dyDescent="0.3">
      <c r="N1" s="44" t="s">
        <v>22</v>
      </c>
      <c r="O1" s="44"/>
      <c r="P1" s="44"/>
    </row>
    <row r="2" spans="1:18" x14ac:dyDescent="0.3">
      <c r="N2" s="44"/>
      <c r="O2" s="44"/>
      <c r="P2" s="44"/>
    </row>
    <row r="3" spans="1:18" s="1" customFormat="1" ht="15.6" customHeight="1" x14ac:dyDescent="0.3">
      <c r="B3" s="25"/>
      <c r="F3" s="42" t="s">
        <v>20</v>
      </c>
      <c r="G3" s="42"/>
      <c r="H3" s="42"/>
      <c r="I3" s="42"/>
      <c r="J3" s="42"/>
      <c r="K3" s="42"/>
      <c r="L3" s="42"/>
      <c r="N3" s="44"/>
      <c r="O3" s="44"/>
      <c r="P3" s="44"/>
    </row>
    <row r="4" spans="1:18" s="1" customFormat="1" ht="15.6" customHeight="1" x14ac:dyDescent="0.3">
      <c r="A4" s="1" t="s">
        <v>16</v>
      </c>
      <c r="B4" s="25"/>
      <c r="N4" s="44"/>
      <c r="O4" s="44"/>
      <c r="P4" s="44"/>
    </row>
    <row r="5" spans="1:18" s="1" customFormat="1" x14ac:dyDescent="0.3">
      <c r="A5" s="1" t="s">
        <v>27</v>
      </c>
      <c r="B5" s="26"/>
      <c r="C5" s="2"/>
      <c r="H5" s="1" t="s">
        <v>11</v>
      </c>
      <c r="M5" s="3"/>
      <c r="O5" s="4"/>
      <c r="P5" s="5"/>
    </row>
    <row r="6" spans="1:18" s="1" customFormat="1" ht="1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46.2" customHeight="1" x14ac:dyDescent="0.3">
      <c r="A7" s="64" t="s">
        <v>0</v>
      </c>
      <c r="B7" s="65" t="s">
        <v>1</v>
      </c>
      <c r="C7" s="64" t="s">
        <v>2</v>
      </c>
      <c r="D7" s="64" t="s">
        <v>3</v>
      </c>
      <c r="E7" s="67" t="s">
        <v>4</v>
      </c>
      <c r="F7" s="67"/>
      <c r="G7" s="67"/>
      <c r="H7" s="67"/>
      <c r="I7" s="67"/>
      <c r="J7" s="68" t="s">
        <v>5</v>
      </c>
      <c r="K7" s="68"/>
      <c r="L7" s="68"/>
      <c r="M7" s="67" t="s">
        <v>6</v>
      </c>
      <c r="N7" s="69"/>
      <c r="O7" s="69"/>
      <c r="P7" s="69"/>
    </row>
    <row r="8" spans="1:18" s="7" customFormat="1" ht="189" customHeight="1" x14ac:dyDescent="0.3">
      <c r="A8" s="64"/>
      <c r="B8" s="66"/>
      <c r="C8" s="65"/>
      <c r="D8" s="65"/>
      <c r="E8" s="36" t="s">
        <v>17</v>
      </c>
      <c r="F8" s="19" t="s">
        <v>18</v>
      </c>
      <c r="G8" s="20" t="s">
        <v>19</v>
      </c>
      <c r="H8" s="20"/>
      <c r="I8" s="20"/>
      <c r="J8" s="19" t="s">
        <v>7</v>
      </c>
      <c r="K8" s="19" t="s">
        <v>8</v>
      </c>
      <c r="L8" s="21" t="s">
        <v>15</v>
      </c>
      <c r="M8" s="19" t="s">
        <v>14</v>
      </c>
      <c r="N8" s="22" t="s">
        <v>9</v>
      </c>
      <c r="O8" s="22" t="s">
        <v>10</v>
      </c>
      <c r="P8" s="22" t="s">
        <v>12</v>
      </c>
    </row>
    <row r="9" spans="1:18" s="7" customFormat="1" ht="72" customHeight="1" x14ac:dyDescent="0.3">
      <c r="A9" s="35">
        <v>1</v>
      </c>
      <c r="B9" s="43" t="s">
        <v>25</v>
      </c>
      <c r="C9" s="39" t="s">
        <v>21</v>
      </c>
      <c r="D9" s="39">
        <v>4</v>
      </c>
      <c r="E9" s="36">
        <v>570</v>
      </c>
      <c r="F9" s="41">
        <v>710.94</v>
      </c>
      <c r="G9" s="20">
        <v>480</v>
      </c>
      <c r="H9" s="20"/>
      <c r="I9" s="20"/>
      <c r="J9" s="40">
        <f t="shared" ref="J9:J10" si="0">AVERAGE(E9:G9)</f>
        <v>586.98</v>
      </c>
      <c r="K9" s="24">
        <f t="shared" ref="K9:K10" si="1">SQRT((SUM(IF(E9&gt;0,POWER(E9-J9,2),0),IF(F9&gt;0,POWER(F9-J9,2),0),IF(G9&gt;0,POWER(G9-J9,2),0),IF(H9&gt;0,POWER(H9-J9,2),0),IF(I9&gt;0,POWER(I9-J9,2),0),))/(COUNTA(E9:I9)-1))</f>
        <v>116.40258244557982</v>
      </c>
      <c r="L9" s="24">
        <f t="shared" ref="L9:L10" si="2">K9/J9*100</f>
        <v>19.830757853006887</v>
      </c>
      <c r="M9" s="23">
        <f t="shared" ref="M9:M10" si="3">((D9/COUNTA(E9:I9))*(SUM(E9:I9)))</f>
        <v>2347.92</v>
      </c>
      <c r="N9" s="23">
        <f t="shared" ref="N9:N10" si="4">M9/D9</f>
        <v>586.98</v>
      </c>
      <c r="O9" s="23">
        <f t="shared" ref="O9:O10" si="5">ROUNDUP(N9,2)</f>
        <v>586.98</v>
      </c>
      <c r="P9" s="23">
        <f t="shared" ref="P9:P10" si="6">O9*D9</f>
        <v>2347.92</v>
      </c>
    </row>
    <row r="10" spans="1:18" s="7" customFormat="1" ht="81" customHeight="1" x14ac:dyDescent="0.3">
      <c r="A10" s="49">
        <v>2</v>
      </c>
      <c r="B10" s="45" t="s">
        <v>26</v>
      </c>
      <c r="C10" s="45" t="s">
        <v>21</v>
      </c>
      <c r="D10" s="45">
        <v>16</v>
      </c>
      <c r="E10" s="36">
        <v>380</v>
      </c>
      <c r="F10" s="50">
        <v>427.26</v>
      </c>
      <c r="G10" s="51">
        <v>390</v>
      </c>
      <c r="H10" s="51"/>
      <c r="I10" s="51"/>
      <c r="J10" s="36">
        <f t="shared" si="0"/>
        <v>399.08666666666664</v>
      </c>
      <c r="K10" s="52">
        <f t="shared" si="1"/>
        <v>24.905873470595907</v>
      </c>
      <c r="L10" s="52">
        <f t="shared" si="2"/>
        <v>6.2407180070985193</v>
      </c>
      <c r="M10" s="53">
        <f t="shared" si="3"/>
        <v>6385.3866666666663</v>
      </c>
      <c r="N10" s="53">
        <f t="shared" si="4"/>
        <v>399.08666666666664</v>
      </c>
      <c r="O10" s="53">
        <f t="shared" si="5"/>
        <v>399.09</v>
      </c>
      <c r="P10" s="53">
        <f t="shared" si="6"/>
        <v>6385.44</v>
      </c>
    </row>
    <row r="11" spans="1:18" s="7" customFormat="1" ht="22.2" customHeight="1" x14ac:dyDescent="0.3">
      <c r="A11" s="60" t="s">
        <v>13</v>
      </c>
      <c r="B11" s="61"/>
      <c r="C11" s="59"/>
      <c r="D11" s="59"/>
      <c r="E11" s="29"/>
      <c r="F11" s="29"/>
      <c r="G11" s="29"/>
      <c r="H11" s="30"/>
      <c r="I11" s="30"/>
      <c r="J11" s="31"/>
      <c r="K11" s="32"/>
      <c r="L11" s="32"/>
      <c r="M11" s="31"/>
      <c r="N11" s="31"/>
      <c r="O11" s="31"/>
      <c r="P11" s="31">
        <f>SUM(P9+P10)</f>
        <v>8733.36</v>
      </c>
    </row>
    <row r="12" spans="1:18" s="7" customFormat="1" ht="30.6" customHeight="1" x14ac:dyDescent="0.3">
      <c r="A12" s="62" t="s">
        <v>28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8" s="9" customFormat="1" ht="19.2" customHeight="1" x14ac:dyDescent="0.3">
      <c r="A13" s="71"/>
      <c r="B13" s="71"/>
      <c r="C13" s="54"/>
      <c r="D13" s="54"/>
      <c r="E13" s="55"/>
      <c r="F13" s="55"/>
      <c r="G13" s="55"/>
      <c r="H13" s="56"/>
      <c r="I13" s="56"/>
      <c r="J13" s="57"/>
      <c r="K13" s="58"/>
      <c r="L13" s="58"/>
      <c r="M13" s="57"/>
      <c r="N13" s="57"/>
      <c r="O13" s="57"/>
      <c r="P13" s="57"/>
      <c r="Q13" s="10"/>
      <c r="R13" s="10"/>
    </row>
    <row r="14" spans="1:18" s="28" customFormat="1" ht="22.2" customHeight="1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18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</row>
    <row r="16" spans="1:18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16" ht="15.6" customHeight="1" x14ac:dyDescent="0.3">
      <c r="A17" s="75" t="s">
        <v>23</v>
      </c>
      <c r="B17" s="75"/>
      <c r="C17" s="42"/>
      <c r="D17" s="42"/>
      <c r="E17" s="42"/>
      <c r="F17" s="1"/>
      <c r="G17" s="1"/>
      <c r="H17" s="1"/>
      <c r="I17" s="1"/>
      <c r="J17" s="1"/>
      <c r="K17" s="8"/>
      <c r="L17" s="1"/>
      <c r="M17" s="1"/>
      <c r="N17" s="1"/>
      <c r="O17" s="1"/>
      <c r="P17" s="1"/>
    </row>
    <row r="18" spans="1:16" s="1" customFormat="1" ht="15.6" customHeight="1" x14ac:dyDescent="0.3">
      <c r="A18" s="76" t="s">
        <v>24</v>
      </c>
      <c r="B18" s="76"/>
      <c r="C18" s="76"/>
      <c r="K18" s="8"/>
      <c r="M18" s="72"/>
      <c r="N18" s="72"/>
    </row>
    <row r="19" spans="1:16" s="1" customFormat="1" ht="15.6" customHeight="1" x14ac:dyDescent="0.3">
      <c r="A19" s="48"/>
      <c r="B19" s="48"/>
      <c r="C19" s="38"/>
      <c r="D19" s="38"/>
      <c r="E19" s="38"/>
      <c r="F19" s="37"/>
      <c r="G19" s="37"/>
      <c r="H19" s="37"/>
      <c r="I19" s="37"/>
      <c r="J19" s="37"/>
      <c r="K19" s="37"/>
      <c r="L19" s="37"/>
      <c r="M19" s="70"/>
      <c r="N19" s="70"/>
    </row>
    <row r="20" spans="1:16" s="1" customFormat="1" x14ac:dyDescent="0.3">
      <c r="A20" s="48"/>
      <c r="B20" s="48"/>
      <c r="C20" s="38"/>
      <c r="D20" s="38"/>
      <c r="E20" s="38"/>
      <c r="F20" s="37"/>
      <c r="G20" s="37"/>
      <c r="H20" s="37"/>
      <c r="I20" s="37"/>
      <c r="J20" s="37"/>
      <c r="K20" s="37"/>
      <c r="L20" s="37"/>
      <c r="M20" s="37"/>
      <c r="N20" s="37"/>
    </row>
    <row r="21" spans="1:16" s="1" customFormat="1" ht="15.6" customHeight="1" x14ac:dyDescent="0.3">
      <c r="A21" s="48"/>
      <c r="B21" s="48"/>
      <c r="C21" s="74"/>
      <c r="D21" s="74"/>
      <c r="E21" s="74"/>
      <c r="F21" s="37"/>
      <c r="G21" s="37"/>
      <c r="H21" s="37"/>
      <c r="I21" s="37"/>
      <c r="J21" s="37"/>
      <c r="K21" s="37"/>
      <c r="L21" s="37"/>
      <c r="M21" s="46"/>
      <c r="N21" s="47"/>
    </row>
    <row r="22" spans="1:16" s="1" customFormat="1" x14ac:dyDescent="0.3">
      <c r="A22" s="37"/>
      <c r="B22" s="2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6" s="1" customFormat="1" ht="16.8" x14ac:dyDescent="0.3">
      <c r="B23" s="25"/>
      <c r="G23" s="11"/>
      <c r="H23" s="11"/>
      <c r="I23" s="11"/>
      <c r="J23" s="12"/>
      <c r="K23" s="13"/>
      <c r="L23" s="11"/>
      <c r="M23" s="11"/>
    </row>
    <row r="24" spans="1:16" s="1" customFormat="1" ht="16.8" x14ac:dyDescent="0.3">
      <c r="B24" s="25"/>
      <c r="G24" s="11"/>
      <c r="H24" s="11"/>
      <c r="I24" s="11"/>
      <c r="J24" s="12"/>
      <c r="K24" s="13"/>
      <c r="L24" s="11"/>
      <c r="M24" s="11"/>
    </row>
    <row r="25" spans="1:16" s="1" customFormat="1" ht="16.8" x14ac:dyDescent="0.3">
      <c r="B25" s="25"/>
      <c r="G25" s="11"/>
      <c r="H25" s="11"/>
      <c r="I25" s="11"/>
      <c r="J25" s="14"/>
      <c r="K25" s="13"/>
      <c r="L25" s="11"/>
      <c r="M25" s="11"/>
    </row>
    <row r="26" spans="1:16" s="1" customFormat="1" ht="16.8" x14ac:dyDescent="0.3">
      <c r="B26" s="25"/>
      <c r="G26" s="11"/>
      <c r="H26" s="11"/>
      <c r="I26" s="11"/>
      <c r="J26" s="14"/>
      <c r="K26" s="17"/>
      <c r="L26" s="11"/>
      <c r="M26" s="11"/>
    </row>
    <row r="27" spans="1:16" s="1" customFormat="1" ht="16.8" x14ac:dyDescent="0.3">
      <c r="B27" s="25"/>
      <c r="G27" s="11"/>
      <c r="H27" s="11"/>
      <c r="I27" s="11"/>
      <c r="J27" s="14"/>
      <c r="K27" s="17"/>
      <c r="L27" s="11"/>
      <c r="M27" s="11"/>
    </row>
    <row r="28" spans="1:16" s="1" customFormat="1" ht="16.8" x14ac:dyDescent="0.3">
      <c r="B28" s="25"/>
      <c r="G28" s="11"/>
      <c r="H28" s="11"/>
      <c r="I28" s="11"/>
      <c r="J28" s="14"/>
      <c r="K28" s="13"/>
      <c r="L28" s="11"/>
      <c r="M28" s="11"/>
    </row>
    <row r="29" spans="1:16" s="1" customFormat="1" ht="16.8" x14ac:dyDescent="0.3">
      <c r="B29" s="25"/>
      <c r="G29" s="11"/>
      <c r="H29" s="11"/>
      <c r="I29" s="11"/>
      <c r="J29" s="12"/>
      <c r="K29" s="17"/>
      <c r="L29" s="11"/>
      <c r="M29" s="11"/>
    </row>
    <row r="30" spans="1:16" s="1" customFormat="1" ht="16.8" x14ac:dyDescent="0.3">
      <c r="B30" s="25"/>
      <c r="G30" s="11"/>
      <c r="H30" s="11"/>
      <c r="I30" s="11"/>
      <c r="J30" s="12"/>
      <c r="K30" s="17"/>
      <c r="L30" s="11"/>
      <c r="M30" s="11"/>
    </row>
    <row r="31" spans="1:16" s="1" customFormat="1" ht="16.8" x14ac:dyDescent="0.3">
      <c r="B31" s="25"/>
      <c r="G31" s="11"/>
      <c r="H31" s="11"/>
      <c r="I31" s="11"/>
      <c r="J31" s="15"/>
      <c r="K31" s="16"/>
      <c r="L31" s="11"/>
      <c r="M31" s="11"/>
    </row>
    <row r="32" spans="1:16" s="1" customFormat="1" ht="16.8" x14ac:dyDescent="0.3">
      <c r="B32" s="25"/>
      <c r="G32" s="11"/>
      <c r="H32" s="11"/>
      <c r="I32" s="11"/>
      <c r="J32" s="15"/>
      <c r="K32" s="16"/>
      <c r="L32" s="11"/>
      <c r="M32" s="11"/>
    </row>
    <row r="33" spans="2:13" s="1" customFormat="1" ht="16.8" x14ac:dyDescent="0.3">
      <c r="B33" s="25"/>
      <c r="G33" s="11"/>
      <c r="H33" s="11"/>
      <c r="I33" s="11"/>
      <c r="J33" s="18"/>
      <c r="K33" s="16"/>
      <c r="L33" s="11"/>
      <c r="M33" s="11"/>
    </row>
    <row r="34" spans="2:13" s="1" customFormat="1" x14ac:dyDescent="0.3">
      <c r="B34" s="25"/>
      <c r="G34" s="11"/>
      <c r="H34" s="11"/>
      <c r="I34" s="11"/>
      <c r="J34" s="11"/>
      <c r="K34" s="11"/>
      <c r="L34" s="11"/>
      <c r="M34" s="11"/>
    </row>
    <row r="35" spans="2:13" s="1" customFormat="1" x14ac:dyDescent="0.3">
      <c r="B35" s="25"/>
    </row>
    <row r="36" spans="2:13" s="1" customFormat="1" x14ac:dyDescent="0.3">
      <c r="B36" s="25"/>
    </row>
    <row r="37" spans="2:13" s="1" customFormat="1" x14ac:dyDescent="0.3">
      <c r="B37" s="25"/>
    </row>
    <row r="38" spans="2:13" s="1" customFormat="1" x14ac:dyDescent="0.3">
      <c r="B38" s="25"/>
    </row>
    <row r="39" spans="2:13" s="1" customFormat="1" x14ac:dyDescent="0.3">
      <c r="B39" s="25"/>
    </row>
    <row r="40" spans="2:13" s="1" customFormat="1" x14ac:dyDescent="0.3">
      <c r="B40" s="25"/>
    </row>
    <row r="41" spans="2:13" s="1" customFormat="1" x14ac:dyDescent="0.3">
      <c r="B41" s="25"/>
    </row>
    <row r="42" spans="2:13" s="1" customFormat="1" x14ac:dyDescent="0.3">
      <c r="B42" s="25"/>
    </row>
    <row r="43" spans="2:13" s="1" customFormat="1" x14ac:dyDescent="0.3">
      <c r="B43" s="25"/>
    </row>
    <row r="44" spans="2:13" s="1" customFormat="1" x14ac:dyDescent="0.3">
      <c r="B44" s="25"/>
    </row>
    <row r="45" spans="2:13" s="1" customFormat="1" x14ac:dyDescent="0.3">
      <c r="B45" s="25"/>
    </row>
    <row r="46" spans="2:13" s="1" customFormat="1" x14ac:dyDescent="0.3">
      <c r="B46" s="25"/>
    </row>
    <row r="47" spans="2:13" s="1" customFormat="1" x14ac:dyDescent="0.3">
      <c r="B47" s="25"/>
    </row>
    <row r="48" spans="2:13" s="1" customFormat="1" x14ac:dyDescent="0.3">
      <c r="B48" s="25"/>
    </row>
    <row r="49" spans="2:2" s="1" customFormat="1" x14ac:dyDescent="0.3">
      <c r="B49" s="25"/>
    </row>
    <row r="50" spans="2:2" s="1" customFormat="1" x14ac:dyDescent="0.3">
      <c r="B50" s="25"/>
    </row>
    <row r="51" spans="2:2" s="1" customFormat="1" x14ac:dyDescent="0.3">
      <c r="B51" s="25"/>
    </row>
    <row r="52" spans="2:2" s="1" customFormat="1" x14ac:dyDescent="0.3">
      <c r="B52" s="25"/>
    </row>
    <row r="53" spans="2:2" s="1" customFormat="1" x14ac:dyDescent="0.3">
      <c r="B53" s="25"/>
    </row>
    <row r="54" spans="2:2" s="1" customFormat="1" x14ac:dyDescent="0.3">
      <c r="B54" s="25"/>
    </row>
    <row r="55" spans="2:2" s="1" customFormat="1" x14ac:dyDescent="0.3">
      <c r="B55" s="25"/>
    </row>
    <row r="56" spans="2:2" s="1" customFormat="1" x14ac:dyDescent="0.3">
      <c r="B56" s="25"/>
    </row>
    <row r="57" spans="2:2" s="1" customFormat="1" x14ac:dyDescent="0.3">
      <c r="B57" s="25"/>
    </row>
    <row r="58" spans="2:2" s="1" customFormat="1" x14ac:dyDescent="0.3">
      <c r="B58" s="25"/>
    </row>
    <row r="59" spans="2:2" s="1" customFormat="1" x14ac:dyDescent="0.3">
      <c r="B59" s="25"/>
    </row>
    <row r="60" spans="2:2" s="1" customFormat="1" x14ac:dyDescent="0.3">
      <c r="B60" s="25"/>
    </row>
    <row r="61" spans="2:2" s="1" customFormat="1" x14ac:dyDescent="0.3">
      <c r="B61" s="25"/>
    </row>
    <row r="62" spans="2:2" s="1" customFormat="1" x14ac:dyDescent="0.3">
      <c r="B62" s="25"/>
    </row>
    <row r="63" spans="2:2" s="1" customFormat="1" x14ac:dyDescent="0.3">
      <c r="B63" s="25"/>
    </row>
    <row r="64" spans="2:2" s="1" customFormat="1" x14ac:dyDescent="0.3">
      <c r="B64" s="25"/>
    </row>
    <row r="65" spans="2:2" s="1" customFormat="1" x14ac:dyDescent="0.3">
      <c r="B65" s="25"/>
    </row>
    <row r="66" spans="2:2" s="1" customFormat="1" x14ac:dyDescent="0.3">
      <c r="B66" s="25"/>
    </row>
    <row r="67" spans="2:2" s="1" customFormat="1" x14ac:dyDescent="0.3">
      <c r="B67" s="25"/>
    </row>
    <row r="68" spans="2:2" s="1" customFormat="1" x14ac:dyDescent="0.3">
      <c r="B68" s="25"/>
    </row>
    <row r="69" spans="2:2" s="1" customFormat="1" x14ac:dyDescent="0.3">
      <c r="B69" s="25"/>
    </row>
    <row r="70" spans="2:2" s="1" customFormat="1" x14ac:dyDescent="0.3">
      <c r="B70" s="25"/>
    </row>
    <row r="71" spans="2:2" s="1" customFormat="1" x14ac:dyDescent="0.3">
      <c r="B71" s="25"/>
    </row>
    <row r="72" spans="2:2" s="1" customFormat="1" x14ac:dyDescent="0.3">
      <c r="B72" s="25"/>
    </row>
    <row r="73" spans="2:2" s="1" customFormat="1" x14ac:dyDescent="0.3">
      <c r="B73" s="25"/>
    </row>
    <row r="74" spans="2:2" s="1" customFormat="1" x14ac:dyDescent="0.3">
      <c r="B74" s="25"/>
    </row>
    <row r="75" spans="2:2" s="1" customFormat="1" x14ac:dyDescent="0.3">
      <c r="B75" s="25"/>
    </row>
    <row r="76" spans="2:2" s="1" customFormat="1" x14ac:dyDescent="0.3">
      <c r="B76" s="25"/>
    </row>
    <row r="77" spans="2:2" s="1" customFormat="1" x14ac:dyDescent="0.3">
      <c r="B77" s="25"/>
    </row>
    <row r="78" spans="2:2" s="1" customFormat="1" x14ac:dyDescent="0.3">
      <c r="B78" s="25"/>
    </row>
    <row r="79" spans="2:2" s="1" customFormat="1" x14ac:dyDescent="0.3">
      <c r="B79" s="25"/>
    </row>
    <row r="80" spans="2:2" s="1" customFormat="1" x14ac:dyDescent="0.3">
      <c r="B80" s="25"/>
    </row>
    <row r="81" spans="2:2" s="1" customFormat="1" x14ac:dyDescent="0.3">
      <c r="B81" s="25"/>
    </row>
    <row r="82" spans="2:2" s="1" customFormat="1" x14ac:dyDescent="0.3">
      <c r="B82" s="25"/>
    </row>
    <row r="83" spans="2:2" s="1" customFormat="1" x14ac:dyDescent="0.3">
      <c r="B83" s="25"/>
    </row>
    <row r="84" spans="2:2" s="1" customFormat="1" x14ac:dyDescent="0.3">
      <c r="B84" s="25"/>
    </row>
    <row r="85" spans="2:2" s="1" customFormat="1" x14ac:dyDescent="0.3">
      <c r="B85" s="25"/>
    </row>
    <row r="86" spans="2:2" s="1" customFormat="1" x14ac:dyDescent="0.3">
      <c r="B86" s="25"/>
    </row>
    <row r="87" spans="2:2" s="1" customFormat="1" x14ac:dyDescent="0.3">
      <c r="B87" s="25"/>
    </row>
    <row r="88" spans="2:2" s="1" customFormat="1" x14ac:dyDescent="0.3">
      <c r="B88" s="25"/>
    </row>
    <row r="89" spans="2:2" s="1" customFormat="1" x14ac:dyDescent="0.3">
      <c r="B89" s="25"/>
    </row>
    <row r="90" spans="2:2" s="1" customFormat="1" x14ac:dyDescent="0.3">
      <c r="B90" s="25"/>
    </row>
    <row r="91" spans="2:2" s="1" customFormat="1" x14ac:dyDescent="0.3">
      <c r="B91" s="25"/>
    </row>
    <row r="92" spans="2:2" s="1" customFormat="1" x14ac:dyDescent="0.3">
      <c r="B92" s="25"/>
    </row>
    <row r="93" spans="2:2" s="1" customFormat="1" x14ac:dyDescent="0.3">
      <c r="B93" s="25"/>
    </row>
    <row r="94" spans="2:2" s="1" customFormat="1" x14ac:dyDescent="0.3">
      <c r="B94" s="25"/>
    </row>
    <row r="95" spans="2:2" s="1" customFormat="1" x14ac:dyDescent="0.3">
      <c r="B95" s="25"/>
    </row>
    <row r="96" spans="2:2" s="1" customFormat="1" x14ac:dyDescent="0.3">
      <c r="B96" s="25"/>
    </row>
    <row r="97" spans="2:2" s="1" customFormat="1" x14ac:dyDescent="0.3">
      <c r="B97" s="25"/>
    </row>
    <row r="98" spans="2:2" s="1" customFormat="1" x14ac:dyDescent="0.3">
      <c r="B98" s="25"/>
    </row>
    <row r="99" spans="2:2" s="1" customFormat="1" x14ac:dyDescent="0.3">
      <c r="B99" s="25"/>
    </row>
    <row r="100" spans="2:2" s="1" customFormat="1" x14ac:dyDescent="0.3">
      <c r="B100" s="25"/>
    </row>
    <row r="101" spans="2:2" s="1" customFormat="1" x14ac:dyDescent="0.3">
      <c r="B101" s="25"/>
    </row>
    <row r="102" spans="2:2" s="1" customFormat="1" x14ac:dyDescent="0.3">
      <c r="B102" s="25"/>
    </row>
    <row r="103" spans="2:2" s="1" customFormat="1" x14ac:dyDescent="0.3">
      <c r="B103" s="25"/>
    </row>
    <row r="104" spans="2:2" s="1" customFormat="1" x14ac:dyDescent="0.3">
      <c r="B104" s="25"/>
    </row>
    <row r="105" spans="2:2" s="1" customFormat="1" x14ac:dyDescent="0.3">
      <c r="B105" s="25"/>
    </row>
    <row r="106" spans="2:2" s="1" customFormat="1" x14ac:dyDescent="0.3">
      <c r="B106" s="25"/>
    </row>
    <row r="107" spans="2:2" s="1" customFormat="1" x14ac:dyDescent="0.3">
      <c r="B107" s="25"/>
    </row>
    <row r="108" spans="2:2" s="1" customFormat="1" x14ac:dyDescent="0.3">
      <c r="B108" s="25"/>
    </row>
    <row r="109" spans="2:2" s="1" customFormat="1" x14ac:dyDescent="0.3">
      <c r="B109" s="25"/>
    </row>
    <row r="110" spans="2:2" s="1" customFormat="1" x14ac:dyDescent="0.3">
      <c r="B110" s="25"/>
    </row>
    <row r="111" spans="2:2" s="1" customFormat="1" x14ac:dyDescent="0.3">
      <c r="B111" s="25"/>
    </row>
    <row r="112" spans="2:2" s="1" customFormat="1" x14ac:dyDescent="0.3">
      <c r="B112" s="25"/>
    </row>
    <row r="113" spans="2:2" s="1" customFormat="1" x14ac:dyDescent="0.3">
      <c r="B113" s="25"/>
    </row>
    <row r="114" spans="2:2" s="1" customFormat="1" x14ac:dyDescent="0.3">
      <c r="B114" s="25"/>
    </row>
    <row r="115" spans="2:2" s="1" customFormat="1" x14ac:dyDescent="0.3">
      <c r="B115" s="25"/>
    </row>
    <row r="116" spans="2:2" s="1" customFormat="1" x14ac:dyDescent="0.3">
      <c r="B116" s="25"/>
    </row>
    <row r="117" spans="2:2" s="1" customFormat="1" x14ac:dyDescent="0.3">
      <c r="B117" s="25"/>
    </row>
    <row r="118" spans="2:2" s="1" customFormat="1" x14ac:dyDescent="0.3">
      <c r="B118" s="25"/>
    </row>
    <row r="119" spans="2:2" s="1" customFormat="1" x14ac:dyDescent="0.3">
      <c r="B119" s="25"/>
    </row>
    <row r="120" spans="2:2" s="1" customFormat="1" x14ac:dyDescent="0.3">
      <c r="B120" s="25"/>
    </row>
    <row r="121" spans="2:2" s="1" customFormat="1" x14ac:dyDescent="0.3">
      <c r="B121" s="25"/>
    </row>
    <row r="122" spans="2:2" s="1" customFormat="1" x14ac:dyDescent="0.3">
      <c r="B122" s="25"/>
    </row>
    <row r="123" spans="2:2" s="1" customFormat="1" x14ac:dyDescent="0.3">
      <c r="B123" s="25"/>
    </row>
    <row r="124" spans="2:2" s="1" customFormat="1" x14ac:dyDescent="0.3">
      <c r="B124" s="25"/>
    </row>
    <row r="125" spans="2:2" s="1" customFormat="1" x14ac:dyDescent="0.3">
      <c r="B125" s="25"/>
    </row>
    <row r="126" spans="2:2" s="1" customFormat="1" x14ac:dyDescent="0.3">
      <c r="B126" s="25"/>
    </row>
    <row r="127" spans="2:2" s="1" customFormat="1" x14ac:dyDescent="0.3">
      <c r="B127" s="25"/>
    </row>
    <row r="128" spans="2:2" s="1" customFormat="1" x14ac:dyDescent="0.3">
      <c r="B128" s="25"/>
    </row>
    <row r="129" spans="2:2" s="1" customFormat="1" x14ac:dyDescent="0.3">
      <c r="B129" s="25"/>
    </row>
    <row r="130" spans="2:2" s="1" customFormat="1" x14ac:dyDescent="0.3">
      <c r="B130" s="25"/>
    </row>
    <row r="131" spans="2:2" s="1" customFormat="1" x14ac:dyDescent="0.3">
      <c r="B131" s="25"/>
    </row>
    <row r="132" spans="2:2" s="1" customFormat="1" x14ac:dyDescent="0.3">
      <c r="B132" s="25"/>
    </row>
    <row r="133" spans="2:2" s="1" customFormat="1" x14ac:dyDescent="0.3">
      <c r="B133" s="25"/>
    </row>
    <row r="134" spans="2:2" s="1" customFormat="1" x14ac:dyDescent="0.3">
      <c r="B134" s="25"/>
    </row>
    <row r="135" spans="2:2" s="1" customFormat="1" x14ac:dyDescent="0.3">
      <c r="B135" s="25"/>
    </row>
    <row r="136" spans="2:2" s="1" customFormat="1" x14ac:dyDescent="0.3">
      <c r="B136" s="25"/>
    </row>
    <row r="137" spans="2:2" s="1" customFormat="1" x14ac:dyDescent="0.3">
      <c r="B137" s="25"/>
    </row>
    <row r="138" spans="2:2" s="1" customFormat="1" x14ac:dyDescent="0.3">
      <c r="B138" s="25"/>
    </row>
    <row r="139" spans="2:2" s="1" customFormat="1" x14ac:dyDescent="0.3">
      <c r="B139" s="25"/>
    </row>
    <row r="140" spans="2:2" s="1" customFormat="1" x14ac:dyDescent="0.3">
      <c r="B140" s="25"/>
    </row>
    <row r="141" spans="2:2" s="1" customFormat="1" x14ac:dyDescent="0.3">
      <c r="B141" s="25"/>
    </row>
    <row r="142" spans="2:2" s="1" customFormat="1" x14ac:dyDescent="0.3">
      <c r="B142" s="25"/>
    </row>
    <row r="143" spans="2:2" s="1" customFormat="1" x14ac:dyDescent="0.3">
      <c r="B143" s="25"/>
    </row>
    <row r="144" spans="2:2" s="1" customFormat="1" x14ac:dyDescent="0.3">
      <c r="B144" s="25"/>
    </row>
    <row r="145" spans="2:2" s="1" customFormat="1" x14ac:dyDescent="0.3">
      <c r="B145" s="25"/>
    </row>
    <row r="146" spans="2:2" s="1" customFormat="1" x14ac:dyDescent="0.3">
      <c r="B146" s="25"/>
    </row>
    <row r="147" spans="2:2" s="1" customFormat="1" x14ac:dyDescent="0.3">
      <c r="B147" s="25"/>
    </row>
    <row r="148" spans="2:2" s="1" customFormat="1" x14ac:dyDescent="0.3">
      <c r="B148" s="25"/>
    </row>
    <row r="149" spans="2:2" s="1" customFormat="1" x14ac:dyDescent="0.3">
      <c r="B149" s="25"/>
    </row>
    <row r="150" spans="2:2" s="1" customFormat="1" x14ac:dyDescent="0.3">
      <c r="B150" s="25"/>
    </row>
    <row r="151" spans="2:2" s="1" customFormat="1" x14ac:dyDescent="0.3">
      <c r="B151" s="25"/>
    </row>
    <row r="152" spans="2:2" s="1" customFormat="1" x14ac:dyDescent="0.3">
      <c r="B152" s="25"/>
    </row>
    <row r="153" spans="2:2" s="1" customFormat="1" x14ac:dyDescent="0.3">
      <c r="B153" s="25"/>
    </row>
    <row r="154" spans="2:2" s="1" customFormat="1" x14ac:dyDescent="0.3">
      <c r="B154" s="25"/>
    </row>
    <row r="155" spans="2:2" s="1" customFormat="1" x14ac:dyDescent="0.3">
      <c r="B155" s="25"/>
    </row>
    <row r="156" spans="2:2" s="1" customFormat="1" x14ac:dyDescent="0.3">
      <c r="B156" s="25"/>
    </row>
    <row r="157" spans="2:2" s="1" customFormat="1" x14ac:dyDescent="0.3">
      <c r="B157" s="25"/>
    </row>
    <row r="158" spans="2:2" s="1" customFormat="1" x14ac:dyDescent="0.3">
      <c r="B158" s="25"/>
    </row>
    <row r="159" spans="2:2" s="1" customFormat="1" x14ac:dyDescent="0.3">
      <c r="B159" s="25"/>
    </row>
    <row r="160" spans="2:2" s="1" customFormat="1" x14ac:dyDescent="0.3">
      <c r="B160" s="25"/>
    </row>
    <row r="161" spans="2:2" s="1" customFormat="1" x14ac:dyDescent="0.3">
      <c r="B161" s="25"/>
    </row>
    <row r="162" spans="2:2" s="1" customFormat="1" x14ac:dyDescent="0.3">
      <c r="B162" s="25"/>
    </row>
    <row r="163" spans="2:2" s="1" customFormat="1" x14ac:dyDescent="0.3">
      <c r="B163" s="25"/>
    </row>
    <row r="164" spans="2:2" s="1" customFormat="1" x14ac:dyDescent="0.3">
      <c r="B164" s="25"/>
    </row>
    <row r="165" spans="2:2" s="1" customFormat="1" x14ac:dyDescent="0.3">
      <c r="B165" s="25"/>
    </row>
    <row r="166" spans="2:2" s="1" customFormat="1" x14ac:dyDescent="0.3">
      <c r="B166" s="25"/>
    </row>
    <row r="167" spans="2:2" s="1" customFormat="1" x14ac:dyDescent="0.3">
      <c r="B167" s="25"/>
    </row>
    <row r="168" spans="2:2" s="1" customFormat="1" x14ac:dyDescent="0.3">
      <c r="B168" s="25"/>
    </row>
    <row r="169" spans="2:2" s="1" customFormat="1" x14ac:dyDescent="0.3">
      <c r="B169" s="25"/>
    </row>
    <row r="170" spans="2:2" s="1" customFormat="1" x14ac:dyDescent="0.3">
      <c r="B170" s="25"/>
    </row>
    <row r="171" spans="2:2" s="1" customFormat="1" x14ac:dyDescent="0.3">
      <c r="B171" s="25"/>
    </row>
    <row r="172" spans="2:2" s="1" customFormat="1" x14ac:dyDescent="0.3">
      <c r="B172" s="25"/>
    </row>
    <row r="173" spans="2:2" s="1" customFormat="1" x14ac:dyDescent="0.3">
      <c r="B173" s="25"/>
    </row>
    <row r="174" spans="2:2" s="1" customFormat="1" x14ac:dyDescent="0.3">
      <c r="B174" s="25"/>
    </row>
    <row r="175" spans="2:2" s="1" customFormat="1" x14ac:dyDescent="0.3">
      <c r="B175" s="25"/>
    </row>
    <row r="176" spans="2:2" s="1" customFormat="1" x14ac:dyDescent="0.3">
      <c r="B176" s="25"/>
    </row>
    <row r="177" spans="2:2" s="1" customFormat="1" x14ac:dyDescent="0.3">
      <c r="B177" s="25"/>
    </row>
    <row r="178" spans="2:2" s="1" customFormat="1" x14ac:dyDescent="0.3">
      <c r="B178" s="25"/>
    </row>
    <row r="179" spans="2:2" s="1" customFormat="1" x14ac:dyDescent="0.3">
      <c r="B179" s="25"/>
    </row>
    <row r="180" spans="2:2" s="1" customFormat="1" x14ac:dyDescent="0.3">
      <c r="B180" s="25"/>
    </row>
    <row r="181" spans="2:2" s="1" customFormat="1" x14ac:dyDescent="0.3">
      <c r="B181" s="25"/>
    </row>
    <row r="182" spans="2:2" s="1" customFormat="1" x14ac:dyDescent="0.3">
      <c r="B182" s="25"/>
    </row>
    <row r="183" spans="2:2" s="1" customFormat="1" x14ac:dyDescent="0.3">
      <c r="B183" s="25"/>
    </row>
    <row r="184" spans="2:2" s="1" customFormat="1" x14ac:dyDescent="0.3">
      <c r="B184" s="25"/>
    </row>
    <row r="185" spans="2:2" s="1" customFormat="1" x14ac:dyDescent="0.3">
      <c r="B185" s="25"/>
    </row>
    <row r="186" spans="2:2" s="1" customFormat="1" x14ac:dyDescent="0.3">
      <c r="B186" s="25"/>
    </row>
    <row r="187" spans="2:2" s="1" customFormat="1" x14ac:dyDescent="0.3">
      <c r="B187" s="25"/>
    </row>
    <row r="188" spans="2:2" s="1" customFormat="1" x14ac:dyDescent="0.3">
      <c r="B188" s="25"/>
    </row>
    <row r="189" spans="2:2" s="1" customFormat="1" x14ac:dyDescent="0.3">
      <c r="B189" s="25"/>
    </row>
    <row r="190" spans="2:2" s="1" customFormat="1" x14ac:dyDescent="0.3">
      <c r="B190" s="25"/>
    </row>
    <row r="191" spans="2:2" s="1" customFormat="1" x14ac:dyDescent="0.3">
      <c r="B191" s="25"/>
    </row>
    <row r="192" spans="2:2" s="1" customFormat="1" x14ac:dyDescent="0.3">
      <c r="B192" s="25"/>
    </row>
    <row r="193" spans="2:2" s="1" customFormat="1" x14ac:dyDescent="0.3">
      <c r="B193" s="25"/>
    </row>
    <row r="194" spans="2:2" s="1" customFormat="1" x14ac:dyDescent="0.3">
      <c r="B194" s="25"/>
    </row>
    <row r="195" spans="2:2" s="1" customFormat="1" x14ac:dyDescent="0.3">
      <c r="B195" s="25"/>
    </row>
    <row r="196" spans="2:2" s="1" customFormat="1" x14ac:dyDescent="0.3">
      <c r="B196" s="25"/>
    </row>
    <row r="197" spans="2:2" s="1" customFormat="1" x14ac:dyDescent="0.3">
      <c r="B197" s="25"/>
    </row>
    <row r="198" spans="2:2" s="1" customFormat="1" x14ac:dyDescent="0.3">
      <c r="B198" s="25"/>
    </row>
    <row r="199" spans="2:2" s="1" customFormat="1" x14ac:dyDescent="0.3">
      <c r="B199" s="25"/>
    </row>
    <row r="200" spans="2:2" s="1" customFormat="1" x14ac:dyDescent="0.3">
      <c r="B200" s="25"/>
    </row>
    <row r="201" spans="2:2" s="1" customFormat="1" x14ac:dyDescent="0.3">
      <c r="B201" s="25"/>
    </row>
    <row r="202" spans="2:2" s="1" customFormat="1" x14ac:dyDescent="0.3">
      <c r="B202" s="25"/>
    </row>
    <row r="203" spans="2:2" s="1" customFormat="1" x14ac:dyDescent="0.3">
      <c r="B203" s="25"/>
    </row>
    <row r="204" spans="2:2" s="1" customFormat="1" x14ac:dyDescent="0.3">
      <c r="B204" s="25"/>
    </row>
    <row r="205" spans="2:2" s="1" customFormat="1" x14ac:dyDescent="0.3">
      <c r="B205" s="25"/>
    </row>
    <row r="206" spans="2:2" s="1" customFormat="1" x14ac:dyDescent="0.3">
      <c r="B206" s="25"/>
    </row>
    <row r="207" spans="2:2" s="1" customFormat="1" x14ac:dyDescent="0.3">
      <c r="B207" s="25"/>
    </row>
    <row r="208" spans="2:2" s="1" customFormat="1" x14ac:dyDescent="0.3">
      <c r="B208" s="25"/>
    </row>
    <row r="209" spans="2:2" s="1" customFormat="1" x14ac:dyDescent="0.3">
      <c r="B209" s="25"/>
    </row>
    <row r="210" spans="2:2" s="1" customFormat="1" x14ac:dyDescent="0.3">
      <c r="B210" s="25"/>
    </row>
    <row r="211" spans="2:2" s="1" customFormat="1" x14ac:dyDescent="0.3">
      <c r="B211" s="25"/>
    </row>
    <row r="212" spans="2:2" s="1" customFormat="1" x14ac:dyDescent="0.3">
      <c r="B212" s="25"/>
    </row>
    <row r="213" spans="2:2" s="1" customFormat="1" x14ac:dyDescent="0.3">
      <c r="B213" s="25"/>
    </row>
    <row r="214" spans="2:2" s="1" customFormat="1" x14ac:dyDescent="0.3">
      <c r="B214" s="25"/>
    </row>
    <row r="215" spans="2:2" s="1" customFormat="1" x14ac:dyDescent="0.3">
      <c r="B215" s="25"/>
    </row>
    <row r="216" spans="2:2" s="1" customFormat="1" x14ac:dyDescent="0.3">
      <c r="B216" s="25"/>
    </row>
    <row r="217" spans="2:2" s="1" customFormat="1" x14ac:dyDescent="0.3">
      <c r="B217" s="25"/>
    </row>
    <row r="218" spans="2:2" s="1" customFormat="1" x14ac:dyDescent="0.3">
      <c r="B218" s="25"/>
    </row>
    <row r="219" spans="2:2" s="1" customFormat="1" x14ac:dyDescent="0.3">
      <c r="B219" s="25"/>
    </row>
    <row r="220" spans="2:2" s="1" customFormat="1" x14ac:dyDescent="0.3">
      <c r="B220" s="25"/>
    </row>
    <row r="221" spans="2:2" s="1" customFormat="1" x14ac:dyDescent="0.3">
      <c r="B221" s="25"/>
    </row>
    <row r="222" spans="2:2" s="1" customFormat="1" x14ac:dyDescent="0.3">
      <c r="B222" s="25"/>
    </row>
    <row r="223" spans="2:2" s="1" customFormat="1" x14ac:dyDescent="0.3">
      <c r="B223" s="25"/>
    </row>
    <row r="224" spans="2:2" s="1" customFormat="1" x14ac:dyDescent="0.3">
      <c r="B224" s="25"/>
    </row>
    <row r="225" spans="2:2" s="1" customFormat="1" x14ac:dyDescent="0.3">
      <c r="B225" s="25"/>
    </row>
    <row r="226" spans="2:2" s="1" customFormat="1" x14ac:dyDescent="0.3">
      <c r="B226" s="25"/>
    </row>
    <row r="227" spans="2:2" s="1" customFormat="1" x14ac:dyDescent="0.3">
      <c r="B227" s="25"/>
    </row>
    <row r="228" spans="2:2" s="1" customFormat="1" x14ac:dyDescent="0.3">
      <c r="B228" s="25"/>
    </row>
    <row r="229" spans="2:2" s="1" customFormat="1" x14ac:dyDescent="0.3">
      <c r="B229" s="25"/>
    </row>
    <row r="230" spans="2:2" s="1" customFormat="1" x14ac:dyDescent="0.3">
      <c r="B230" s="25"/>
    </row>
    <row r="231" spans="2:2" s="1" customFormat="1" x14ac:dyDescent="0.3">
      <c r="B231" s="25"/>
    </row>
    <row r="232" spans="2:2" s="1" customFormat="1" x14ac:dyDescent="0.3">
      <c r="B232" s="25"/>
    </row>
    <row r="233" spans="2:2" s="1" customFormat="1" x14ac:dyDescent="0.3">
      <c r="B233" s="25"/>
    </row>
    <row r="234" spans="2:2" s="1" customFormat="1" x14ac:dyDescent="0.3">
      <c r="B234" s="25"/>
    </row>
    <row r="235" spans="2:2" s="1" customFormat="1" x14ac:dyDescent="0.3">
      <c r="B235" s="25"/>
    </row>
    <row r="236" spans="2:2" s="1" customFormat="1" x14ac:dyDescent="0.3">
      <c r="B236" s="25"/>
    </row>
    <row r="237" spans="2:2" s="1" customFormat="1" x14ac:dyDescent="0.3">
      <c r="B237" s="25"/>
    </row>
    <row r="238" spans="2:2" s="1" customFormat="1" x14ac:dyDescent="0.3">
      <c r="B238" s="25"/>
    </row>
    <row r="239" spans="2:2" s="1" customFormat="1" x14ac:dyDescent="0.3">
      <c r="B239" s="25"/>
    </row>
    <row r="240" spans="2:2" s="1" customFormat="1" x14ac:dyDescent="0.3">
      <c r="B240" s="25"/>
    </row>
    <row r="241" spans="2:2" s="1" customFormat="1" x14ac:dyDescent="0.3">
      <c r="B241" s="25"/>
    </row>
    <row r="242" spans="2:2" s="1" customFormat="1" x14ac:dyDescent="0.3">
      <c r="B242" s="25"/>
    </row>
    <row r="243" spans="2:2" s="1" customFormat="1" x14ac:dyDescent="0.3">
      <c r="B243" s="25"/>
    </row>
    <row r="244" spans="2:2" s="1" customFormat="1" x14ac:dyDescent="0.3">
      <c r="B244" s="25"/>
    </row>
    <row r="245" spans="2:2" s="1" customFormat="1" x14ac:dyDescent="0.3">
      <c r="B245" s="25"/>
    </row>
    <row r="246" spans="2:2" s="1" customFormat="1" x14ac:dyDescent="0.3">
      <c r="B246" s="25"/>
    </row>
    <row r="247" spans="2:2" s="1" customFormat="1" x14ac:dyDescent="0.3">
      <c r="B247" s="25"/>
    </row>
    <row r="248" spans="2:2" s="1" customFormat="1" x14ac:dyDescent="0.3">
      <c r="B248" s="25"/>
    </row>
    <row r="249" spans="2:2" s="1" customFormat="1" x14ac:dyDescent="0.3">
      <c r="B249" s="25"/>
    </row>
    <row r="250" spans="2:2" s="1" customFormat="1" x14ac:dyDescent="0.3">
      <c r="B250" s="25"/>
    </row>
    <row r="251" spans="2:2" s="1" customFormat="1" x14ac:dyDescent="0.3">
      <c r="B251" s="25"/>
    </row>
    <row r="252" spans="2:2" s="1" customFormat="1" x14ac:dyDescent="0.3">
      <c r="B252" s="25"/>
    </row>
    <row r="253" spans="2:2" s="1" customFormat="1" x14ac:dyDescent="0.3">
      <c r="B253" s="25"/>
    </row>
    <row r="254" spans="2:2" s="1" customFormat="1" x14ac:dyDescent="0.3">
      <c r="B254" s="25"/>
    </row>
    <row r="255" spans="2:2" s="1" customFormat="1" x14ac:dyDescent="0.3">
      <c r="B255" s="25"/>
    </row>
    <row r="256" spans="2:2" s="1" customFormat="1" x14ac:dyDescent="0.3">
      <c r="B256" s="25"/>
    </row>
    <row r="257" spans="2:2" s="1" customFormat="1" x14ac:dyDescent="0.3">
      <c r="B257" s="25"/>
    </row>
    <row r="258" spans="2:2" s="1" customFormat="1" x14ac:dyDescent="0.3">
      <c r="B258" s="25"/>
    </row>
    <row r="259" spans="2:2" s="1" customFormat="1" x14ac:dyDescent="0.3">
      <c r="B259" s="25"/>
    </row>
    <row r="260" spans="2:2" s="1" customFormat="1" x14ac:dyDescent="0.3">
      <c r="B260" s="25"/>
    </row>
    <row r="261" spans="2:2" s="1" customFormat="1" x14ac:dyDescent="0.3">
      <c r="B261" s="25"/>
    </row>
    <row r="262" spans="2:2" s="1" customFormat="1" x14ac:dyDescent="0.3">
      <c r="B262" s="25"/>
    </row>
    <row r="263" spans="2:2" s="1" customFormat="1" x14ac:dyDescent="0.3">
      <c r="B263" s="25"/>
    </row>
    <row r="264" spans="2:2" s="1" customFormat="1" x14ac:dyDescent="0.3">
      <c r="B264" s="25"/>
    </row>
    <row r="265" spans="2:2" s="1" customFormat="1" x14ac:dyDescent="0.3">
      <c r="B265" s="25"/>
    </row>
    <row r="266" spans="2:2" s="1" customFormat="1" x14ac:dyDescent="0.3">
      <c r="B266" s="25"/>
    </row>
    <row r="267" spans="2:2" s="1" customFormat="1" x14ac:dyDescent="0.3">
      <c r="B267" s="25"/>
    </row>
    <row r="268" spans="2:2" s="1" customFormat="1" x14ac:dyDescent="0.3">
      <c r="B268" s="25"/>
    </row>
    <row r="269" spans="2:2" s="1" customFormat="1" x14ac:dyDescent="0.3">
      <c r="B269" s="25"/>
    </row>
    <row r="270" spans="2:2" s="1" customFormat="1" x14ac:dyDescent="0.3">
      <c r="B270" s="25"/>
    </row>
    <row r="271" spans="2:2" s="1" customFormat="1" x14ac:dyDescent="0.3">
      <c r="B271" s="25"/>
    </row>
    <row r="272" spans="2:2" s="1" customFormat="1" x14ac:dyDescent="0.3">
      <c r="B272" s="25"/>
    </row>
    <row r="273" spans="2:2" s="1" customFormat="1" x14ac:dyDescent="0.3">
      <c r="B273" s="25"/>
    </row>
    <row r="274" spans="2:2" s="1" customFormat="1" x14ac:dyDescent="0.3">
      <c r="B274" s="25"/>
    </row>
    <row r="275" spans="2:2" s="1" customFormat="1" x14ac:dyDescent="0.3">
      <c r="B275" s="25"/>
    </row>
    <row r="276" spans="2:2" s="1" customFormat="1" x14ac:dyDescent="0.3">
      <c r="B276" s="25"/>
    </row>
    <row r="277" spans="2:2" s="1" customFormat="1" x14ac:dyDescent="0.3">
      <c r="B277" s="25"/>
    </row>
    <row r="278" spans="2:2" s="1" customFormat="1" x14ac:dyDescent="0.3">
      <c r="B278" s="25"/>
    </row>
    <row r="279" spans="2:2" s="1" customFormat="1" x14ac:dyDescent="0.3">
      <c r="B279" s="25"/>
    </row>
    <row r="280" spans="2:2" s="1" customFormat="1" x14ac:dyDescent="0.3">
      <c r="B280" s="25"/>
    </row>
    <row r="281" spans="2:2" s="1" customFormat="1" x14ac:dyDescent="0.3">
      <c r="B281" s="25"/>
    </row>
    <row r="282" spans="2:2" s="1" customFormat="1" x14ac:dyDescent="0.3">
      <c r="B282" s="25"/>
    </row>
    <row r="283" spans="2:2" s="1" customFormat="1" x14ac:dyDescent="0.3">
      <c r="B283" s="25"/>
    </row>
    <row r="284" spans="2:2" s="1" customFormat="1" x14ac:dyDescent="0.3">
      <c r="B284" s="25"/>
    </row>
    <row r="285" spans="2:2" s="1" customFormat="1" x14ac:dyDescent="0.3">
      <c r="B285" s="25"/>
    </row>
    <row r="286" spans="2:2" s="1" customFormat="1" x14ac:dyDescent="0.3">
      <c r="B286" s="25"/>
    </row>
    <row r="287" spans="2:2" s="1" customFormat="1" x14ac:dyDescent="0.3">
      <c r="B287" s="25"/>
    </row>
    <row r="288" spans="2:2" s="1" customFormat="1" x14ac:dyDescent="0.3">
      <c r="B288" s="25"/>
    </row>
    <row r="289" spans="2:2" s="1" customFormat="1" x14ac:dyDescent="0.3">
      <c r="B289" s="25"/>
    </row>
    <row r="290" spans="2:2" s="1" customFormat="1" x14ac:dyDescent="0.3">
      <c r="B290" s="25"/>
    </row>
    <row r="291" spans="2:2" s="1" customFormat="1" x14ac:dyDescent="0.3">
      <c r="B291" s="25"/>
    </row>
    <row r="292" spans="2:2" s="1" customFormat="1" x14ac:dyDescent="0.3">
      <c r="B292" s="25"/>
    </row>
    <row r="293" spans="2:2" s="1" customFormat="1" x14ac:dyDescent="0.3">
      <c r="B293" s="25"/>
    </row>
    <row r="294" spans="2:2" s="1" customFormat="1" x14ac:dyDescent="0.3">
      <c r="B294" s="25"/>
    </row>
    <row r="295" spans="2:2" s="1" customFormat="1" x14ac:dyDescent="0.3">
      <c r="B295" s="25"/>
    </row>
    <row r="296" spans="2:2" s="1" customFormat="1" x14ac:dyDescent="0.3">
      <c r="B296" s="25"/>
    </row>
    <row r="297" spans="2:2" s="1" customFormat="1" x14ac:dyDescent="0.3">
      <c r="B297" s="25"/>
    </row>
    <row r="298" spans="2:2" s="1" customFormat="1" x14ac:dyDescent="0.3">
      <c r="B298" s="25"/>
    </row>
    <row r="299" spans="2:2" s="1" customFormat="1" x14ac:dyDescent="0.3">
      <c r="B299" s="25"/>
    </row>
    <row r="300" spans="2:2" s="1" customFormat="1" x14ac:dyDescent="0.3">
      <c r="B300" s="25"/>
    </row>
    <row r="301" spans="2:2" s="1" customFormat="1" x14ac:dyDescent="0.3">
      <c r="B301" s="25"/>
    </row>
    <row r="302" spans="2:2" s="1" customFormat="1" x14ac:dyDescent="0.3">
      <c r="B302" s="25"/>
    </row>
    <row r="303" spans="2:2" s="1" customFormat="1" x14ac:dyDescent="0.3">
      <c r="B303" s="25"/>
    </row>
    <row r="304" spans="2:2" s="1" customFormat="1" x14ac:dyDescent="0.3">
      <c r="B304" s="25"/>
    </row>
    <row r="305" spans="1:16" s="1" customFormat="1" x14ac:dyDescent="0.3">
      <c r="A305" s="6"/>
      <c r="B305" s="27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s="1" customFormat="1" x14ac:dyDescent="0.3">
      <c r="A306" s="6"/>
      <c r="B306" s="27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</sheetData>
  <mergeCells count="17">
    <mergeCell ref="M19:N19"/>
    <mergeCell ref="A13:B13"/>
    <mergeCell ref="M18:N18"/>
    <mergeCell ref="A14:P14"/>
    <mergeCell ref="C21:E21"/>
    <mergeCell ref="A17:B17"/>
    <mergeCell ref="A18:C18"/>
    <mergeCell ref="A11:B11"/>
    <mergeCell ref="A12:P12"/>
    <mergeCell ref="A6:P6"/>
    <mergeCell ref="A7:A8"/>
    <mergeCell ref="B7:B8"/>
    <mergeCell ref="C7:C8"/>
    <mergeCell ref="D7:D8"/>
    <mergeCell ref="E7:I7"/>
    <mergeCell ref="J7:L7"/>
    <mergeCell ref="M7:P7"/>
  </mergeCells>
  <printOptions horizontalCentered="1"/>
  <pageMargins left="0.23622047244094491" right="0.23622047244094491" top="0.19685039370078741" bottom="0.15748031496062992" header="0.31496062992125984" footer="0.31496062992125984"/>
  <pageSetup paperSize="3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</vt:lpstr>
      <vt:lpstr>Лист1</vt:lpstr>
      <vt:lpstr>'Лист1 '!Область_печати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 Пастушенко</cp:lastModifiedBy>
  <cp:lastPrinted>2026-08-26T07:19:51Z</cp:lastPrinted>
  <dcterms:created xsi:type="dcterms:W3CDTF">2014-04-01T09:50:37Z</dcterms:created>
  <dcterms:modified xsi:type="dcterms:W3CDTF">2026-08-26T07:26:54Z</dcterms:modified>
</cp:coreProperties>
</file>