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НМЦК " sheetId="2" r:id="rId1"/>
  </sheets>
  <definedNames>
    <definedName name="_xlnm.Print_Area" localSheetId="0">'НМЦК '!$B$1:$K$15</definedName>
  </definedNames>
  <calcPr calcId="162913"/>
</workbook>
</file>

<file path=xl/calcChain.xml><?xml version="1.0" encoding="utf-8"?>
<calcChain xmlns="http://schemas.openxmlformats.org/spreadsheetml/2006/main">
  <c r="K10" i="2" l="1"/>
  <c r="K9" i="2"/>
  <c r="I10" i="2"/>
  <c r="J10" i="2" s="1"/>
  <c r="I9" i="2"/>
  <c r="F10" i="2"/>
  <c r="F9" i="2"/>
  <c r="J9" i="2" l="1"/>
  <c r="I8" i="2"/>
  <c r="I7" i="2"/>
  <c r="I6" i="2"/>
  <c r="I5" i="2"/>
  <c r="I4" i="2"/>
  <c r="F8" i="2"/>
  <c r="K8" i="2" s="1"/>
  <c r="F7" i="2"/>
  <c r="K7" i="2" s="1"/>
  <c r="F6" i="2"/>
  <c r="K6" i="2" s="1"/>
  <c r="F5" i="2"/>
  <c r="K5" i="2" s="1"/>
  <c r="F4" i="2"/>
  <c r="K4" i="2" s="1"/>
  <c r="J5" i="2" l="1"/>
  <c r="J7" i="2"/>
  <c r="J6" i="2"/>
  <c r="J8" i="2"/>
  <c r="J4" i="2"/>
  <c r="F3" i="2"/>
  <c r="I3" i="2" l="1"/>
  <c r="K3" i="2" l="1"/>
  <c r="K11" i="2" s="1"/>
  <c r="J3" i="2" l="1"/>
</calcChain>
</file>

<file path=xl/sharedStrings.xml><?xml version="1.0" encoding="utf-8"?>
<sst xmlns="http://schemas.openxmlformats.org/spreadsheetml/2006/main" count="32" uniqueCount="25">
  <si>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</si>
  <si>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</si>
  <si>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</si>
  <si>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</si>
  <si>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</si>
  <si>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</si>
  <si>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</si>
  <si>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</si>
  <si>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</si>
  <si>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</si>
  <si>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</si>
  <si>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ц</t>
  </si>
  <si>
    <t>от 02.06.26</t>
  </si>
  <si>
    <t>от 03.06.26</t>
  </si>
  <si>
    <t>Индикатор теста Бови-Дик контрольный (пакет укладка разовый) "DGM Steriguard"</t>
  </si>
  <si>
    <t>Индикатор химический для паровой стерилизации 20 мм х 50 мм, класс 1 в рулоне (РОССИЯ)</t>
  </si>
  <si>
    <t>Индикаторы контроля эффективности очистки полых медицинских инструментов "DGM Steriguard" Easy Intro в дезинфекционных моечных машинах</t>
  </si>
  <si>
    <t>Эоми ультразвук 10шт/уп</t>
  </si>
  <si>
    <t>Азопирам комплект</t>
  </si>
  <si>
    <t>Соль, 25кг</t>
  </si>
  <si>
    <t>Лента ККМ (термо 113 мм) DPA-038-MG10</t>
  </si>
  <si>
    <t>Картридж md 910</t>
  </si>
  <si>
    <t>Ед. изм</t>
  </si>
  <si>
    <t>шт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</si>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</sst>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4 6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topLeftCell="B1" workbookViewId="0">
      <selection activeCell="H10" sqref="H10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10</v>
      </c>
      <c r="B1" s="22" t="s">
        <v>0</v>
      </c>
      <c r="C1" s="8" t="s">
        <v>1</v>
      </c>
      <c r="D1" s="8" t="s">
        <v>2</v>
      </c>
      <c r="E1" s="8" t="s">
        <v>3</v>
      </c>
      <c r="F1" s="23" t="s">
        <v>5</v>
      </c>
      <c r="G1" s="23" t="s">
        <v>9</v>
      </c>
      <c r="H1" s="20" t="s">
        <v>22</v>
      </c>
      <c r="I1" s="23" t="s">
        <v>6</v>
      </c>
      <c r="J1" s="23" t="s">
        <v>7</v>
      </c>
      <c r="K1" s="23" t="s">
        <v>4</v>
      </c>
    </row>
    <row r="2" spans="1:13" x14ac:dyDescent="0.2">
      <c r="A2" s="25"/>
      <c r="B2" s="22"/>
      <c r="C2" s="3" t="s">
        <v>12</v>
      </c>
      <c r="D2" s="3" t="s">
        <v>13</v>
      </c>
      <c r="E2" s="3" t="s">
        <v>12</v>
      </c>
      <c r="F2" s="23"/>
      <c r="G2" s="23"/>
      <c r="H2" s="20"/>
      <c r="I2" s="23"/>
      <c r="J2" s="23"/>
      <c r="K2" s="23"/>
    </row>
    <row r="3" spans="1:13" ht="63" customHeight="1" x14ac:dyDescent="0.2">
      <c r="A3" s="10">
        <v>1</v>
      </c>
      <c r="B3" s="12" t="s">
        <v>14</v>
      </c>
      <c r="C3" s="17">
        <v>413.95</v>
      </c>
      <c r="D3" s="17">
        <v>416.01</v>
      </c>
      <c r="E3" s="17">
        <v>411.88</v>
      </c>
      <c r="F3" s="17">
        <f t="shared" ref="F3:F10" si="0">ROUND(AVERAGE(C3:E3),2)</f>
        <v>413.95</v>
      </c>
      <c r="G3" s="18">
        <v>200</v>
      </c>
      <c r="H3" s="18" t="s">
        <v>23</v>
      </c>
      <c r="I3" s="17">
        <f>STDEV(C3:E3)</f>
        <v>2.0650020177552668</v>
      </c>
      <c r="J3" s="17">
        <f>I3/F3</f>
        <v>4.9885300585946774E-3</v>
      </c>
      <c r="K3" s="17">
        <f>F3*G3</f>
        <v>82790</v>
      </c>
      <c r="L3" s="4"/>
      <c r="M3" s="5"/>
    </row>
    <row r="4" spans="1:13" ht="60.75" customHeight="1" x14ac:dyDescent="0.2">
      <c r="A4" s="10"/>
      <c r="B4" s="11" t="s">
        <v>15</v>
      </c>
      <c r="C4" s="17">
        <v>594.58000000000004</v>
      </c>
      <c r="D4" s="17">
        <v>597.54999999999995</v>
      </c>
      <c r="E4" s="17">
        <v>591.6</v>
      </c>
      <c r="F4" s="17">
        <f t="shared" si="0"/>
        <v>594.58000000000004</v>
      </c>
      <c r="G4" s="18">
        <v>120</v>
      </c>
      <c r="H4" s="18" t="s">
        <v>23</v>
      </c>
      <c r="I4" s="17">
        <f>STDEV(C4:E4)</f>
        <v>2.9750014005598602</v>
      </c>
      <c r="J4" s="17">
        <f>I4/F4</f>
        <v>5.003534260418884E-3</v>
      </c>
      <c r="K4" s="17">
        <f>F4*G4</f>
        <v>71349.600000000006</v>
      </c>
      <c r="L4" s="4"/>
      <c r="M4" s="5"/>
    </row>
    <row r="5" spans="1:13" ht="60.75" customHeight="1" x14ac:dyDescent="0.2">
      <c r="A5" s="10"/>
      <c r="B5" s="13" t="s">
        <v>16</v>
      </c>
      <c r="C5" s="17">
        <v>28590.59</v>
      </c>
      <c r="D5" s="17">
        <v>28733.54</v>
      </c>
      <c r="E5" s="17">
        <v>28447.63</v>
      </c>
      <c r="F5" s="17">
        <f t="shared" si="0"/>
        <v>28590.59</v>
      </c>
      <c r="G5" s="18">
        <v>1</v>
      </c>
      <c r="H5" s="18" t="s">
        <v>23</v>
      </c>
      <c r="I5" s="17">
        <f>STDEV(C5:E5)</f>
        <v>142.95500002914662</v>
      </c>
      <c r="J5" s="17">
        <f>I5/F5</f>
        <v>5.0000717029325603E-3</v>
      </c>
      <c r="K5" s="17">
        <f>F5*G5</f>
        <v>28590.59</v>
      </c>
      <c r="L5" s="4"/>
      <c r="M5" s="5"/>
    </row>
    <row r="6" spans="1:13" ht="60.75" customHeight="1" x14ac:dyDescent="0.2">
      <c r="A6" s="10"/>
      <c r="B6" s="14" t="s">
        <v>17</v>
      </c>
      <c r="C6" s="18">
        <v>4590</v>
      </c>
      <c r="D6" s="17">
        <v>4612.95</v>
      </c>
      <c r="E6" s="17">
        <v>4567.05</v>
      </c>
      <c r="F6" s="17">
        <f t="shared" si="0"/>
        <v>4590</v>
      </c>
      <c r="G6" s="18">
        <v>20</v>
      </c>
      <c r="H6" s="18" t="s">
        <v>24</v>
      </c>
      <c r="I6" s="17">
        <f>STDEV(C6:E6)</f>
        <v>22.949999999999818</v>
      </c>
      <c r="J6" s="17">
        <f>I6/F6</f>
        <v>4.9999999999999602E-3</v>
      </c>
      <c r="K6" s="17">
        <f>F6*G6</f>
        <v>91800</v>
      </c>
      <c r="L6" s="4"/>
      <c r="M6" s="5"/>
    </row>
    <row r="7" spans="1:13" ht="60.75" customHeight="1" x14ac:dyDescent="0.2">
      <c r="A7" s="10"/>
      <c r="B7" s="15" t="s">
        <v>18</v>
      </c>
      <c r="C7" s="19">
        <v>495</v>
      </c>
      <c r="D7" s="17">
        <v>497.47</v>
      </c>
      <c r="E7" s="17">
        <v>492.52</v>
      </c>
      <c r="F7" s="17">
        <f t="shared" si="0"/>
        <v>495</v>
      </c>
      <c r="G7" s="17">
        <v>150</v>
      </c>
      <c r="H7" s="17" t="s">
        <v>23</v>
      </c>
      <c r="I7" s="17">
        <f>STDEV(C7:E7)</f>
        <v>2.4750016835011337</v>
      </c>
      <c r="J7" s="17">
        <f>I7/F7</f>
        <v>5.0000034010123911E-3</v>
      </c>
      <c r="K7" s="17">
        <f>F7*G7</f>
        <v>74250</v>
      </c>
      <c r="L7" s="4"/>
      <c r="M7" s="5"/>
    </row>
    <row r="8" spans="1:13" ht="60.75" customHeight="1" x14ac:dyDescent="0.2">
      <c r="A8" s="10"/>
      <c r="B8" s="16" t="s">
        <v>19</v>
      </c>
      <c r="C8" s="19">
        <v>1875</v>
      </c>
      <c r="D8" s="17">
        <v>1884.37</v>
      </c>
      <c r="E8" s="17">
        <v>1865.62</v>
      </c>
      <c r="F8" s="17">
        <f t="shared" si="0"/>
        <v>1875</v>
      </c>
      <c r="G8" s="18">
        <v>30</v>
      </c>
      <c r="H8" s="18" t="s">
        <v>24</v>
      </c>
      <c r="I8" s="17">
        <f>STDEV(C8:E8)</f>
        <v>9.375000444444435</v>
      </c>
      <c r="J8" s="17">
        <f>I8/F8</f>
        <v>5.0000002370370316E-3</v>
      </c>
      <c r="K8" s="17">
        <f>F8*G8</f>
        <v>56250</v>
      </c>
      <c r="L8" s="4"/>
      <c r="M8" s="5"/>
    </row>
    <row r="9" spans="1:13" ht="60.75" customHeight="1" x14ac:dyDescent="0.2">
      <c r="A9" s="10"/>
      <c r="B9" s="16" t="s">
        <v>20</v>
      </c>
      <c r="C9" s="19">
        <v>1050</v>
      </c>
      <c r="D9" s="17">
        <v>1055.25</v>
      </c>
      <c r="E9" s="17">
        <v>1044.75</v>
      </c>
      <c r="F9" s="17">
        <f t="shared" si="0"/>
        <v>1050</v>
      </c>
      <c r="G9" s="18">
        <v>50</v>
      </c>
      <c r="H9" s="18" t="s">
        <v>23</v>
      </c>
      <c r="I9" s="17">
        <f>STDEV(C9:E9)</f>
        <v>5.25</v>
      </c>
      <c r="J9" s="17">
        <f>I9/F9</f>
        <v>5.0000000000000001E-3</v>
      </c>
      <c r="K9" s="17">
        <f>F9*G9</f>
        <v>52500</v>
      </c>
      <c r="L9" s="4"/>
      <c r="M9" s="5"/>
    </row>
    <row r="10" spans="1:13" ht="60.75" customHeight="1" x14ac:dyDescent="0.2">
      <c r="A10" s="10"/>
      <c r="B10" s="16" t="s">
        <v>21</v>
      </c>
      <c r="C10" s="19">
        <v>960</v>
      </c>
      <c r="D10" s="17">
        <v>964.8</v>
      </c>
      <c r="E10" s="17">
        <v>955.2</v>
      </c>
      <c r="F10" s="17">
        <f t="shared" si="0"/>
        <v>960</v>
      </c>
      <c r="G10" s="18">
        <v>25</v>
      </c>
      <c r="H10" s="18" t="s">
        <v>23</v>
      </c>
      <c r="I10" s="17">
        <f>STDEV(C10:E10)</f>
        <v>4.7999999999999545</v>
      </c>
      <c r="J10" s="17">
        <f>I10/F10</f>
        <v>4.9999999999999524E-3</v>
      </c>
      <c r="K10" s="17">
        <f>F10*G10</f>
        <v>24000</v>
      </c>
      <c r="L10" s="4"/>
      <c r="M10" s="5"/>
    </row>
    <row r="11" spans="1:13" x14ac:dyDescent="0.2">
      <c r="A11" s="9"/>
      <c r="B11" s="21" t="s">
        <v>8</v>
      </c>
      <c r="C11" s="21"/>
      <c r="D11" s="21"/>
      <c r="E11" s="21"/>
      <c r="F11" s="21"/>
      <c r="G11" s="21"/>
      <c r="H11" s="21"/>
      <c r="I11" s="21"/>
      <c r="J11" s="21"/>
      <c r="K11" s="6">
        <f>SUM(K3:K10)</f>
        <v>481530.19</v>
      </c>
    </row>
    <row r="16" spans="1:13" x14ac:dyDescent="0.2">
      <c r="C16" s="7"/>
      <c r="D16" s="7"/>
    </row>
    <row r="17" spans="2:4" x14ac:dyDescent="0.2">
      <c r="B17" s="1" t="s">
        <v>11</v>
      </c>
      <c r="C17" s="7"/>
      <c r="D17" s="7"/>
    </row>
  </sheetData>
  <mergeCells count="8">
    <mergeCell ref="B11:J11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2026-06-03T13:06:46Z</dcterms:modified>
</cp:coreProperties>
</file>