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2" i="1"/>
  <c r="J12" s="1"/>
  <c r="K12"/>
  <c r="L12"/>
  <c r="M12" s="1"/>
  <c r="I13"/>
  <c r="J13" s="1"/>
  <c r="K13"/>
  <c r="L13"/>
  <c r="M13" s="1"/>
  <c r="I14"/>
  <c r="K14"/>
  <c r="L14"/>
  <c r="M14" s="1"/>
  <c r="I15"/>
  <c r="J15" s="1"/>
  <c r="K15"/>
  <c r="L15"/>
  <c r="M15" s="1"/>
  <c r="I16"/>
  <c r="K16"/>
  <c r="L16"/>
  <c r="M16" s="1"/>
  <c r="I17"/>
  <c r="J17" s="1"/>
  <c r="K17"/>
  <c r="L17"/>
  <c r="M17" s="1"/>
  <c r="I18"/>
  <c r="J18" s="1"/>
  <c r="K18"/>
  <c r="L18"/>
  <c r="M18" s="1"/>
  <c r="I11"/>
  <c r="J16" l="1"/>
  <c r="J14"/>
  <c r="K11"/>
  <c r="J11" s="1"/>
  <c r="L11"/>
  <c r="M11" s="1"/>
  <c r="M19" s="1"/>
</calcChain>
</file>

<file path=xl/sharedStrings.xml><?xml version="1.0" encoding="utf-8"?>
<sst xmlns="http://schemas.openxmlformats.org/spreadsheetml/2006/main" count="42" uniqueCount="33">
  <si>
    <t>Предмет контракта: Оказание услуг по диагностике, техническому обслуживанию и ремонту автотранспортных средств</t>
  </si>
  <si>
    <t>№ п/п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</si>
  <si>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</si>
  <si>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</si>
  <si>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Единица измерения</t>
  </si>
  <si>
    <t>Кол-во</t>
  </si>
  <si>
    <t>Расчет начальной цены единицы товара и начальной суммы цен единиц услуги</t>
  </si>
  <si>
    <t>Ценовые значения анализа рынка</t>
  </si>
  <si>
    <t>Коэффициент вариации (v)</t>
  </si>
  <si>
    <t>Средне- рыночная цена за единицу (руб.)</t>
  </si>
  <si>
    <t>Цена за единицу с (руб.)</t>
  </si>
  <si>
    <t>Итоговое значение  (руб.)</t>
  </si>
  <si>
    <t>Цена за единицу (руб.)</t>
  </si>
  <si>
    <t>штука</t>
  </si>
  <si>
    <t>ОКПД2: 33.17.19.000. Услуги по ремонту и техническому обслуживанию прочих транспортных средств и оборудования, не включенные в другие группировки</t>
  </si>
  <si>
    <t>Реквизиты запросов ценовой информации (в том числе в ЕИС): Запрос о предоставлении ценового предложения б/н от 15.07.2026</t>
  </si>
  <si>
    <t xml:space="preserve">Источник № 1
КП № б/н от 15.07.2026 </t>
  </si>
  <si>
    <t>Источник № 2
КП № б/н от 03.08.2026</t>
  </si>
  <si>
    <t>Источник № 3
КП № б/н от 28.07.2026</t>
  </si>
  <si>
    <t>Вертикальный вал Yamaha 6CE4550100</t>
  </si>
  <si>
    <t>Среднее квадратичное отклонение</t>
  </si>
  <si>
    <t>Сальник вертикального вала 9310128019</t>
  </si>
  <si>
    <t>Корпус подшипников гребного винта 6CF4533201CA</t>
  </si>
  <si>
    <t>Вал гребного винта Yamaha 6СF4561101</t>
  </si>
  <si>
    <t>Сальник гребного винта 9310130019</t>
  </si>
  <si>
    <t>Сальник гребного винта 9310130030</t>
  </si>
  <si>
    <t>Прокладка уплотнения поддона 6СF4271600</t>
  </si>
  <si>
    <t>Ремонт редуктора лодочного мотора Yamaha F300 BET</t>
  </si>
  <si>
    <t>Определение начальной (максимальной) цены единиц услуги.</t>
  </si>
  <si>
    <r>
      <t xml:space="preserve">Дата подготовки обоснования начальной (максимальной) цены единиц услуги: 12 августа </t>
    </r>
    <r>
      <rPr>
        <b/>
        <sz val="12"/>
        <rFont val="Times New Roman"/>
        <family val="1"/>
        <charset val="204"/>
      </rPr>
      <t>2026</t>
    </r>
  </si>
  <si>
    <t>Используемый метод определения начальной (максимальной) цены единиц товара (работы, услуги): Метод сопоставимых рыночных цен (анализ рынка)</t>
  </si>
  <si>
    <t xml:space="preserve"> </t>
  </si>
  <si>
    <t xml:space="preserve"> Начальная  (максимальная) сумма цен единиц услуги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</si>
</sst>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/>
    <xf numFmtId="4" fontId="1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center" vertical="top"/>
    </xf>
    <xf numFmtId="4" fontId="5" fillId="0" borderId="7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A3" sqref="A3:M3"/>
    </sheetView>
  </sheetViews>
  <sheetFormatPr defaultRowHeight="15"/>
  <cols>
    <col min="1" max="1" width="5.5703125" bestFit="1" customWidth="1"/>
    <col min="2" max="2" width="32.5703125" customWidth="1"/>
    <col min="3" max="3" width="26" customWidth="1"/>
    <col min="4" max="4" width="13.28515625" customWidth="1"/>
    <col min="6" max="10" width="18.28515625" customWidth="1"/>
    <col min="11" max="11" width="20" customWidth="1"/>
    <col min="12" max="12" width="21.42578125" customWidth="1"/>
    <col min="13" max="13" width="20" customWidth="1"/>
    <col min="258" max="258" width="5.5703125" bestFit="1" customWidth="1"/>
    <col min="259" max="259" width="32.5703125" customWidth="1"/>
    <col min="260" max="260" width="26" customWidth="1"/>
    <col min="261" max="261" width="13.28515625" customWidth="1"/>
    <col min="263" max="266" width="18.28515625" customWidth="1"/>
    <col min="267" max="267" width="20" customWidth="1"/>
    <col min="268" max="268" width="21.42578125" customWidth="1"/>
    <col min="269" max="269" width="20" customWidth="1"/>
    <col min="514" max="514" width="5.5703125" bestFit="1" customWidth="1"/>
    <col min="515" max="515" width="32.5703125" customWidth="1"/>
    <col min="516" max="516" width="26" customWidth="1"/>
    <col min="517" max="517" width="13.28515625" customWidth="1"/>
    <col min="519" max="522" width="18.28515625" customWidth="1"/>
    <col min="523" max="523" width="20" customWidth="1"/>
    <col min="524" max="524" width="21.42578125" customWidth="1"/>
    <col min="525" max="525" width="20" customWidth="1"/>
    <col min="770" max="770" width="5.5703125" bestFit="1" customWidth="1"/>
    <col min="771" max="771" width="32.5703125" customWidth="1"/>
    <col min="772" max="772" width="26" customWidth="1"/>
    <col min="773" max="773" width="13.28515625" customWidth="1"/>
    <col min="775" max="778" width="18.28515625" customWidth="1"/>
    <col min="779" max="779" width="20" customWidth="1"/>
    <col min="780" max="780" width="21.42578125" customWidth="1"/>
    <col min="781" max="781" width="20" customWidth="1"/>
    <col min="1026" max="1026" width="5.5703125" bestFit="1" customWidth="1"/>
    <col min="1027" max="1027" width="32.5703125" customWidth="1"/>
    <col min="1028" max="1028" width="26" customWidth="1"/>
    <col min="1029" max="1029" width="13.28515625" customWidth="1"/>
    <col min="1031" max="1034" width="18.28515625" customWidth="1"/>
    <col min="1035" max="1035" width="20" customWidth="1"/>
    <col min="1036" max="1036" width="21.42578125" customWidth="1"/>
    <col min="1037" max="1037" width="20" customWidth="1"/>
    <col min="1282" max="1282" width="5.5703125" bestFit="1" customWidth="1"/>
    <col min="1283" max="1283" width="32.5703125" customWidth="1"/>
    <col min="1284" max="1284" width="26" customWidth="1"/>
    <col min="1285" max="1285" width="13.28515625" customWidth="1"/>
    <col min="1287" max="1290" width="18.28515625" customWidth="1"/>
    <col min="1291" max="1291" width="20" customWidth="1"/>
    <col min="1292" max="1292" width="21.42578125" customWidth="1"/>
    <col min="1293" max="1293" width="20" customWidth="1"/>
    <col min="1538" max="1538" width="5.5703125" bestFit="1" customWidth="1"/>
    <col min="1539" max="1539" width="32.5703125" customWidth="1"/>
    <col min="1540" max="1540" width="26" customWidth="1"/>
    <col min="1541" max="1541" width="13.28515625" customWidth="1"/>
    <col min="1543" max="1546" width="18.28515625" customWidth="1"/>
    <col min="1547" max="1547" width="20" customWidth="1"/>
    <col min="1548" max="1548" width="21.42578125" customWidth="1"/>
    <col min="1549" max="1549" width="20" customWidth="1"/>
    <col min="1794" max="1794" width="5.5703125" bestFit="1" customWidth="1"/>
    <col min="1795" max="1795" width="32.5703125" customWidth="1"/>
    <col min="1796" max="1796" width="26" customWidth="1"/>
    <col min="1797" max="1797" width="13.28515625" customWidth="1"/>
    <col min="1799" max="1802" width="18.28515625" customWidth="1"/>
    <col min="1803" max="1803" width="20" customWidth="1"/>
    <col min="1804" max="1804" width="21.42578125" customWidth="1"/>
    <col min="1805" max="1805" width="20" customWidth="1"/>
    <col min="2050" max="2050" width="5.5703125" bestFit="1" customWidth="1"/>
    <col min="2051" max="2051" width="32.5703125" customWidth="1"/>
    <col min="2052" max="2052" width="26" customWidth="1"/>
    <col min="2053" max="2053" width="13.28515625" customWidth="1"/>
    <col min="2055" max="2058" width="18.28515625" customWidth="1"/>
    <col min="2059" max="2059" width="20" customWidth="1"/>
    <col min="2060" max="2060" width="21.42578125" customWidth="1"/>
    <col min="2061" max="2061" width="20" customWidth="1"/>
    <col min="2306" max="2306" width="5.5703125" bestFit="1" customWidth="1"/>
    <col min="2307" max="2307" width="32.5703125" customWidth="1"/>
    <col min="2308" max="2308" width="26" customWidth="1"/>
    <col min="2309" max="2309" width="13.28515625" customWidth="1"/>
    <col min="2311" max="2314" width="18.28515625" customWidth="1"/>
    <col min="2315" max="2315" width="20" customWidth="1"/>
    <col min="2316" max="2316" width="21.42578125" customWidth="1"/>
    <col min="2317" max="2317" width="20" customWidth="1"/>
    <col min="2562" max="2562" width="5.5703125" bestFit="1" customWidth="1"/>
    <col min="2563" max="2563" width="32.5703125" customWidth="1"/>
    <col min="2564" max="2564" width="26" customWidth="1"/>
    <col min="2565" max="2565" width="13.28515625" customWidth="1"/>
    <col min="2567" max="2570" width="18.28515625" customWidth="1"/>
    <col min="2571" max="2571" width="20" customWidth="1"/>
    <col min="2572" max="2572" width="21.42578125" customWidth="1"/>
    <col min="2573" max="2573" width="20" customWidth="1"/>
    <col min="2818" max="2818" width="5.5703125" bestFit="1" customWidth="1"/>
    <col min="2819" max="2819" width="32.5703125" customWidth="1"/>
    <col min="2820" max="2820" width="26" customWidth="1"/>
    <col min="2821" max="2821" width="13.28515625" customWidth="1"/>
    <col min="2823" max="2826" width="18.28515625" customWidth="1"/>
    <col min="2827" max="2827" width="20" customWidth="1"/>
    <col min="2828" max="2828" width="21.42578125" customWidth="1"/>
    <col min="2829" max="2829" width="20" customWidth="1"/>
    <col min="3074" max="3074" width="5.5703125" bestFit="1" customWidth="1"/>
    <col min="3075" max="3075" width="32.5703125" customWidth="1"/>
    <col min="3076" max="3076" width="26" customWidth="1"/>
    <col min="3077" max="3077" width="13.28515625" customWidth="1"/>
    <col min="3079" max="3082" width="18.28515625" customWidth="1"/>
    <col min="3083" max="3083" width="20" customWidth="1"/>
    <col min="3084" max="3084" width="21.42578125" customWidth="1"/>
    <col min="3085" max="3085" width="20" customWidth="1"/>
    <col min="3330" max="3330" width="5.5703125" bestFit="1" customWidth="1"/>
    <col min="3331" max="3331" width="32.5703125" customWidth="1"/>
    <col min="3332" max="3332" width="26" customWidth="1"/>
    <col min="3333" max="3333" width="13.28515625" customWidth="1"/>
    <col min="3335" max="3338" width="18.28515625" customWidth="1"/>
    <col min="3339" max="3339" width="20" customWidth="1"/>
    <col min="3340" max="3340" width="21.42578125" customWidth="1"/>
    <col min="3341" max="3341" width="20" customWidth="1"/>
    <col min="3586" max="3586" width="5.5703125" bestFit="1" customWidth="1"/>
    <col min="3587" max="3587" width="32.5703125" customWidth="1"/>
    <col min="3588" max="3588" width="26" customWidth="1"/>
    <col min="3589" max="3589" width="13.28515625" customWidth="1"/>
    <col min="3591" max="3594" width="18.28515625" customWidth="1"/>
    <col min="3595" max="3595" width="20" customWidth="1"/>
    <col min="3596" max="3596" width="21.42578125" customWidth="1"/>
    <col min="3597" max="3597" width="20" customWidth="1"/>
    <col min="3842" max="3842" width="5.5703125" bestFit="1" customWidth="1"/>
    <col min="3843" max="3843" width="32.5703125" customWidth="1"/>
    <col min="3844" max="3844" width="26" customWidth="1"/>
    <col min="3845" max="3845" width="13.28515625" customWidth="1"/>
    <col min="3847" max="3850" width="18.28515625" customWidth="1"/>
    <col min="3851" max="3851" width="20" customWidth="1"/>
    <col min="3852" max="3852" width="21.42578125" customWidth="1"/>
    <col min="3853" max="3853" width="20" customWidth="1"/>
    <col min="4098" max="4098" width="5.5703125" bestFit="1" customWidth="1"/>
    <col min="4099" max="4099" width="32.5703125" customWidth="1"/>
    <col min="4100" max="4100" width="26" customWidth="1"/>
    <col min="4101" max="4101" width="13.28515625" customWidth="1"/>
    <col min="4103" max="4106" width="18.28515625" customWidth="1"/>
    <col min="4107" max="4107" width="20" customWidth="1"/>
    <col min="4108" max="4108" width="21.42578125" customWidth="1"/>
    <col min="4109" max="4109" width="20" customWidth="1"/>
    <col min="4354" max="4354" width="5.5703125" bestFit="1" customWidth="1"/>
    <col min="4355" max="4355" width="32.5703125" customWidth="1"/>
    <col min="4356" max="4356" width="26" customWidth="1"/>
    <col min="4357" max="4357" width="13.28515625" customWidth="1"/>
    <col min="4359" max="4362" width="18.28515625" customWidth="1"/>
    <col min="4363" max="4363" width="20" customWidth="1"/>
    <col min="4364" max="4364" width="21.42578125" customWidth="1"/>
    <col min="4365" max="4365" width="20" customWidth="1"/>
    <col min="4610" max="4610" width="5.5703125" bestFit="1" customWidth="1"/>
    <col min="4611" max="4611" width="32.5703125" customWidth="1"/>
    <col min="4612" max="4612" width="26" customWidth="1"/>
    <col min="4613" max="4613" width="13.28515625" customWidth="1"/>
    <col min="4615" max="4618" width="18.28515625" customWidth="1"/>
    <col min="4619" max="4619" width="20" customWidth="1"/>
    <col min="4620" max="4620" width="21.42578125" customWidth="1"/>
    <col min="4621" max="4621" width="20" customWidth="1"/>
    <col min="4866" max="4866" width="5.5703125" bestFit="1" customWidth="1"/>
    <col min="4867" max="4867" width="32.5703125" customWidth="1"/>
    <col min="4868" max="4868" width="26" customWidth="1"/>
    <col min="4869" max="4869" width="13.28515625" customWidth="1"/>
    <col min="4871" max="4874" width="18.28515625" customWidth="1"/>
    <col min="4875" max="4875" width="20" customWidth="1"/>
    <col min="4876" max="4876" width="21.42578125" customWidth="1"/>
    <col min="4877" max="4877" width="20" customWidth="1"/>
    <col min="5122" max="5122" width="5.5703125" bestFit="1" customWidth="1"/>
    <col min="5123" max="5123" width="32.5703125" customWidth="1"/>
    <col min="5124" max="5124" width="26" customWidth="1"/>
    <col min="5125" max="5125" width="13.28515625" customWidth="1"/>
    <col min="5127" max="5130" width="18.28515625" customWidth="1"/>
    <col min="5131" max="5131" width="20" customWidth="1"/>
    <col min="5132" max="5132" width="21.42578125" customWidth="1"/>
    <col min="5133" max="5133" width="20" customWidth="1"/>
    <col min="5378" max="5378" width="5.5703125" bestFit="1" customWidth="1"/>
    <col min="5379" max="5379" width="32.5703125" customWidth="1"/>
    <col min="5380" max="5380" width="26" customWidth="1"/>
    <col min="5381" max="5381" width="13.28515625" customWidth="1"/>
    <col min="5383" max="5386" width="18.28515625" customWidth="1"/>
    <col min="5387" max="5387" width="20" customWidth="1"/>
    <col min="5388" max="5388" width="21.42578125" customWidth="1"/>
    <col min="5389" max="5389" width="20" customWidth="1"/>
    <col min="5634" max="5634" width="5.5703125" bestFit="1" customWidth="1"/>
    <col min="5635" max="5635" width="32.5703125" customWidth="1"/>
    <col min="5636" max="5636" width="26" customWidth="1"/>
    <col min="5637" max="5637" width="13.28515625" customWidth="1"/>
    <col min="5639" max="5642" width="18.28515625" customWidth="1"/>
    <col min="5643" max="5643" width="20" customWidth="1"/>
    <col min="5644" max="5644" width="21.42578125" customWidth="1"/>
    <col min="5645" max="5645" width="20" customWidth="1"/>
    <col min="5890" max="5890" width="5.5703125" bestFit="1" customWidth="1"/>
    <col min="5891" max="5891" width="32.5703125" customWidth="1"/>
    <col min="5892" max="5892" width="26" customWidth="1"/>
    <col min="5893" max="5893" width="13.28515625" customWidth="1"/>
    <col min="5895" max="5898" width="18.28515625" customWidth="1"/>
    <col min="5899" max="5899" width="20" customWidth="1"/>
    <col min="5900" max="5900" width="21.42578125" customWidth="1"/>
    <col min="5901" max="5901" width="20" customWidth="1"/>
    <col min="6146" max="6146" width="5.5703125" bestFit="1" customWidth="1"/>
    <col min="6147" max="6147" width="32.5703125" customWidth="1"/>
    <col min="6148" max="6148" width="26" customWidth="1"/>
    <col min="6149" max="6149" width="13.28515625" customWidth="1"/>
    <col min="6151" max="6154" width="18.28515625" customWidth="1"/>
    <col min="6155" max="6155" width="20" customWidth="1"/>
    <col min="6156" max="6156" width="21.42578125" customWidth="1"/>
    <col min="6157" max="6157" width="20" customWidth="1"/>
    <col min="6402" max="6402" width="5.5703125" bestFit="1" customWidth="1"/>
    <col min="6403" max="6403" width="32.5703125" customWidth="1"/>
    <col min="6404" max="6404" width="26" customWidth="1"/>
    <col min="6405" max="6405" width="13.28515625" customWidth="1"/>
    <col min="6407" max="6410" width="18.28515625" customWidth="1"/>
    <col min="6411" max="6411" width="20" customWidth="1"/>
    <col min="6412" max="6412" width="21.42578125" customWidth="1"/>
    <col min="6413" max="6413" width="20" customWidth="1"/>
    <col min="6658" max="6658" width="5.5703125" bestFit="1" customWidth="1"/>
    <col min="6659" max="6659" width="32.5703125" customWidth="1"/>
    <col min="6660" max="6660" width="26" customWidth="1"/>
    <col min="6661" max="6661" width="13.28515625" customWidth="1"/>
    <col min="6663" max="6666" width="18.28515625" customWidth="1"/>
    <col min="6667" max="6667" width="20" customWidth="1"/>
    <col min="6668" max="6668" width="21.42578125" customWidth="1"/>
    <col min="6669" max="6669" width="20" customWidth="1"/>
    <col min="6914" max="6914" width="5.5703125" bestFit="1" customWidth="1"/>
    <col min="6915" max="6915" width="32.5703125" customWidth="1"/>
    <col min="6916" max="6916" width="26" customWidth="1"/>
    <col min="6917" max="6917" width="13.28515625" customWidth="1"/>
    <col min="6919" max="6922" width="18.28515625" customWidth="1"/>
    <col min="6923" max="6923" width="20" customWidth="1"/>
    <col min="6924" max="6924" width="21.42578125" customWidth="1"/>
    <col min="6925" max="6925" width="20" customWidth="1"/>
    <col min="7170" max="7170" width="5.5703125" bestFit="1" customWidth="1"/>
    <col min="7171" max="7171" width="32.5703125" customWidth="1"/>
    <col min="7172" max="7172" width="26" customWidth="1"/>
    <col min="7173" max="7173" width="13.28515625" customWidth="1"/>
    <col min="7175" max="7178" width="18.28515625" customWidth="1"/>
    <col min="7179" max="7179" width="20" customWidth="1"/>
    <col min="7180" max="7180" width="21.42578125" customWidth="1"/>
    <col min="7181" max="7181" width="20" customWidth="1"/>
    <col min="7426" max="7426" width="5.5703125" bestFit="1" customWidth="1"/>
    <col min="7427" max="7427" width="32.5703125" customWidth="1"/>
    <col min="7428" max="7428" width="26" customWidth="1"/>
    <col min="7429" max="7429" width="13.28515625" customWidth="1"/>
    <col min="7431" max="7434" width="18.28515625" customWidth="1"/>
    <col min="7435" max="7435" width="20" customWidth="1"/>
    <col min="7436" max="7436" width="21.42578125" customWidth="1"/>
    <col min="7437" max="7437" width="20" customWidth="1"/>
    <col min="7682" max="7682" width="5.5703125" bestFit="1" customWidth="1"/>
    <col min="7683" max="7683" width="32.5703125" customWidth="1"/>
    <col min="7684" max="7684" width="26" customWidth="1"/>
    <col min="7685" max="7685" width="13.28515625" customWidth="1"/>
    <col min="7687" max="7690" width="18.28515625" customWidth="1"/>
    <col min="7691" max="7691" width="20" customWidth="1"/>
    <col min="7692" max="7692" width="21.42578125" customWidth="1"/>
    <col min="7693" max="7693" width="20" customWidth="1"/>
    <col min="7938" max="7938" width="5.5703125" bestFit="1" customWidth="1"/>
    <col min="7939" max="7939" width="32.5703125" customWidth="1"/>
    <col min="7940" max="7940" width="26" customWidth="1"/>
    <col min="7941" max="7941" width="13.28515625" customWidth="1"/>
    <col min="7943" max="7946" width="18.28515625" customWidth="1"/>
    <col min="7947" max="7947" width="20" customWidth="1"/>
    <col min="7948" max="7948" width="21.42578125" customWidth="1"/>
    <col min="7949" max="7949" width="20" customWidth="1"/>
    <col min="8194" max="8194" width="5.5703125" bestFit="1" customWidth="1"/>
    <col min="8195" max="8195" width="32.5703125" customWidth="1"/>
    <col min="8196" max="8196" width="26" customWidth="1"/>
    <col min="8197" max="8197" width="13.28515625" customWidth="1"/>
    <col min="8199" max="8202" width="18.28515625" customWidth="1"/>
    <col min="8203" max="8203" width="20" customWidth="1"/>
    <col min="8204" max="8204" width="21.42578125" customWidth="1"/>
    <col min="8205" max="8205" width="20" customWidth="1"/>
    <col min="8450" max="8450" width="5.5703125" bestFit="1" customWidth="1"/>
    <col min="8451" max="8451" width="32.5703125" customWidth="1"/>
    <col min="8452" max="8452" width="26" customWidth="1"/>
    <col min="8453" max="8453" width="13.28515625" customWidth="1"/>
    <col min="8455" max="8458" width="18.28515625" customWidth="1"/>
    <col min="8459" max="8459" width="20" customWidth="1"/>
    <col min="8460" max="8460" width="21.42578125" customWidth="1"/>
    <col min="8461" max="8461" width="20" customWidth="1"/>
    <col min="8706" max="8706" width="5.5703125" bestFit="1" customWidth="1"/>
    <col min="8707" max="8707" width="32.5703125" customWidth="1"/>
    <col min="8708" max="8708" width="26" customWidth="1"/>
    <col min="8709" max="8709" width="13.28515625" customWidth="1"/>
    <col min="8711" max="8714" width="18.28515625" customWidth="1"/>
    <col min="8715" max="8715" width="20" customWidth="1"/>
    <col min="8716" max="8716" width="21.42578125" customWidth="1"/>
    <col min="8717" max="8717" width="20" customWidth="1"/>
    <col min="8962" max="8962" width="5.5703125" bestFit="1" customWidth="1"/>
    <col min="8963" max="8963" width="32.5703125" customWidth="1"/>
    <col min="8964" max="8964" width="26" customWidth="1"/>
    <col min="8965" max="8965" width="13.28515625" customWidth="1"/>
    <col min="8967" max="8970" width="18.28515625" customWidth="1"/>
    <col min="8971" max="8971" width="20" customWidth="1"/>
    <col min="8972" max="8972" width="21.42578125" customWidth="1"/>
    <col min="8973" max="8973" width="20" customWidth="1"/>
    <col min="9218" max="9218" width="5.5703125" bestFit="1" customWidth="1"/>
    <col min="9219" max="9219" width="32.5703125" customWidth="1"/>
    <col min="9220" max="9220" width="26" customWidth="1"/>
    <col min="9221" max="9221" width="13.28515625" customWidth="1"/>
    <col min="9223" max="9226" width="18.28515625" customWidth="1"/>
    <col min="9227" max="9227" width="20" customWidth="1"/>
    <col min="9228" max="9228" width="21.42578125" customWidth="1"/>
    <col min="9229" max="9229" width="20" customWidth="1"/>
    <col min="9474" max="9474" width="5.5703125" bestFit="1" customWidth="1"/>
    <col min="9475" max="9475" width="32.5703125" customWidth="1"/>
    <col min="9476" max="9476" width="26" customWidth="1"/>
    <col min="9477" max="9477" width="13.28515625" customWidth="1"/>
    <col min="9479" max="9482" width="18.28515625" customWidth="1"/>
    <col min="9483" max="9483" width="20" customWidth="1"/>
    <col min="9484" max="9484" width="21.42578125" customWidth="1"/>
    <col min="9485" max="9485" width="20" customWidth="1"/>
    <col min="9730" max="9730" width="5.5703125" bestFit="1" customWidth="1"/>
    <col min="9731" max="9731" width="32.5703125" customWidth="1"/>
    <col min="9732" max="9732" width="26" customWidth="1"/>
    <col min="9733" max="9733" width="13.28515625" customWidth="1"/>
    <col min="9735" max="9738" width="18.28515625" customWidth="1"/>
    <col min="9739" max="9739" width="20" customWidth="1"/>
    <col min="9740" max="9740" width="21.42578125" customWidth="1"/>
    <col min="9741" max="9741" width="20" customWidth="1"/>
    <col min="9986" max="9986" width="5.5703125" bestFit="1" customWidth="1"/>
    <col min="9987" max="9987" width="32.5703125" customWidth="1"/>
    <col min="9988" max="9988" width="26" customWidth="1"/>
    <col min="9989" max="9989" width="13.28515625" customWidth="1"/>
    <col min="9991" max="9994" width="18.28515625" customWidth="1"/>
    <col min="9995" max="9995" width="20" customWidth="1"/>
    <col min="9996" max="9996" width="21.42578125" customWidth="1"/>
    <col min="9997" max="9997" width="20" customWidth="1"/>
    <col min="10242" max="10242" width="5.5703125" bestFit="1" customWidth="1"/>
    <col min="10243" max="10243" width="32.5703125" customWidth="1"/>
    <col min="10244" max="10244" width="26" customWidth="1"/>
    <col min="10245" max="10245" width="13.28515625" customWidth="1"/>
    <col min="10247" max="10250" width="18.28515625" customWidth="1"/>
    <col min="10251" max="10251" width="20" customWidth="1"/>
    <col min="10252" max="10252" width="21.42578125" customWidth="1"/>
    <col min="10253" max="10253" width="20" customWidth="1"/>
    <col min="10498" max="10498" width="5.5703125" bestFit="1" customWidth="1"/>
    <col min="10499" max="10499" width="32.5703125" customWidth="1"/>
    <col min="10500" max="10500" width="26" customWidth="1"/>
    <col min="10501" max="10501" width="13.28515625" customWidth="1"/>
    <col min="10503" max="10506" width="18.28515625" customWidth="1"/>
    <col min="10507" max="10507" width="20" customWidth="1"/>
    <col min="10508" max="10508" width="21.42578125" customWidth="1"/>
    <col min="10509" max="10509" width="20" customWidth="1"/>
    <col min="10754" max="10754" width="5.5703125" bestFit="1" customWidth="1"/>
    <col min="10755" max="10755" width="32.5703125" customWidth="1"/>
    <col min="10756" max="10756" width="26" customWidth="1"/>
    <col min="10757" max="10757" width="13.28515625" customWidth="1"/>
    <col min="10759" max="10762" width="18.28515625" customWidth="1"/>
    <col min="10763" max="10763" width="20" customWidth="1"/>
    <col min="10764" max="10764" width="21.42578125" customWidth="1"/>
    <col min="10765" max="10765" width="20" customWidth="1"/>
    <col min="11010" max="11010" width="5.5703125" bestFit="1" customWidth="1"/>
    <col min="11011" max="11011" width="32.5703125" customWidth="1"/>
    <col min="11012" max="11012" width="26" customWidth="1"/>
    <col min="11013" max="11013" width="13.28515625" customWidth="1"/>
    <col min="11015" max="11018" width="18.28515625" customWidth="1"/>
    <col min="11019" max="11019" width="20" customWidth="1"/>
    <col min="11020" max="11020" width="21.42578125" customWidth="1"/>
    <col min="11021" max="11021" width="20" customWidth="1"/>
    <col min="11266" max="11266" width="5.5703125" bestFit="1" customWidth="1"/>
    <col min="11267" max="11267" width="32.5703125" customWidth="1"/>
    <col min="11268" max="11268" width="26" customWidth="1"/>
    <col min="11269" max="11269" width="13.28515625" customWidth="1"/>
    <col min="11271" max="11274" width="18.28515625" customWidth="1"/>
    <col min="11275" max="11275" width="20" customWidth="1"/>
    <col min="11276" max="11276" width="21.42578125" customWidth="1"/>
    <col min="11277" max="11277" width="20" customWidth="1"/>
    <col min="11522" max="11522" width="5.5703125" bestFit="1" customWidth="1"/>
    <col min="11523" max="11523" width="32.5703125" customWidth="1"/>
    <col min="11524" max="11524" width="26" customWidth="1"/>
    <col min="11525" max="11525" width="13.28515625" customWidth="1"/>
    <col min="11527" max="11530" width="18.28515625" customWidth="1"/>
    <col min="11531" max="11531" width="20" customWidth="1"/>
    <col min="11532" max="11532" width="21.42578125" customWidth="1"/>
    <col min="11533" max="11533" width="20" customWidth="1"/>
    <col min="11778" max="11778" width="5.5703125" bestFit="1" customWidth="1"/>
    <col min="11779" max="11779" width="32.5703125" customWidth="1"/>
    <col min="11780" max="11780" width="26" customWidth="1"/>
    <col min="11781" max="11781" width="13.28515625" customWidth="1"/>
    <col min="11783" max="11786" width="18.28515625" customWidth="1"/>
    <col min="11787" max="11787" width="20" customWidth="1"/>
    <col min="11788" max="11788" width="21.42578125" customWidth="1"/>
    <col min="11789" max="11789" width="20" customWidth="1"/>
    <col min="12034" max="12034" width="5.5703125" bestFit="1" customWidth="1"/>
    <col min="12035" max="12035" width="32.5703125" customWidth="1"/>
    <col min="12036" max="12036" width="26" customWidth="1"/>
    <col min="12037" max="12037" width="13.28515625" customWidth="1"/>
    <col min="12039" max="12042" width="18.28515625" customWidth="1"/>
    <col min="12043" max="12043" width="20" customWidth="1"/>
    <col min="12044" max="12044" width="21.42578125" customWidth="1"/>
    <col min="12045" max="12045" width="20" customWidth="1"/>
    <col min="12290" max="12290" width="5.5703125" bestFit="1" customWidth="1"/>
    <col min="12291" max="12291" width="32.5703125" customWidth="1"/>
    <col min="12292" max="12292" width="26" customWidth="1"/>
    <col min="12293" max="12293" width="13.28515625" customWidth="1"/>
    <col min="12295" max="12298" width="18.28515625" customWidth="1"/>
    <col min="12299" max="12299" width="20" customWidth="1"/>
    <col min="12300" max="12300" width="21.42578125" customWidth="1"/>
    <col min="12301" max="12301" width="20" customWidth="1"/>
    <col min="12546" max="12546" width="5.5703125" bestFit="1" customWidth="1"/>
    <col min="12547" max="12547" width="32.5703125" customWidth="1"/>
    <col min="12548" max="12548" width="26" customWidth="1"/>
    <col min="12549" max="12549" width="13.28515625" customWidth="1"/>
    <col min="12551" max="12554" width="18.28515625" customWidth="1"/>
    <col min="12555" max="12555" width="20" customWidth="1"/>
    <col min="12556" max="12556" width="21.42578125" customWidth="1"/>
    <col min="12557" max="12557" width="20" customWidth="1"/>
    <col min="12802" max="12802" width="5.5703125" bestFit="1" customWidth="1"/>
    <col min="12803" max="12803" width="32.5703125" customWidth="1"/>
    <col min="12804" max="12804" width="26" customWidth="1"/>
    <col min="12805" max="12805" width="13.28515625" customWidth="1"/>
    <col min="12807" max="12810" width="18.28515625" customWidth="1"/>
    <col min="12811" max="12811" width="20" customWidth="1"/>
    <col min="12812" max="12812" width="21.42578125" customWidth="1"/>
    <col min="12813" max="12813" width="20" customWidth="1"/>
    <col min="13058" max="13058" width="5.5703125" bestFit="1" customWidth="1"/>
    <col min="13059" max="13059" width="32.5703125" customWidth="1"/>
    <col min="13060" max="13060" width="26" customWidth="1"/>
    <col min="13061" max="13061" width="13.28515625" customWidth="1"/>
    <col min="13063" max="13066" width="18.28515625" customWidth="1"/>
    <col min="13067" max="13067" width="20" customWidth="1"/>
    <col min="13068" max="13068" width="21.42578125" customWidth="1"/>
    <col min="13069" max="13069" width="20" customWidth="1"/>
    <col min="13314" max="13314" width="5.5703125" bestFit="1" customWidth="1"/>
    <col min="13315" max="13315" width="32.5703125" customWidth="1"/>
    <col min="13316" max="13316" width="26" customWidth="1"/>
    <col min="13317" max="13317" width="13.28515625" customWidth="1"/>
    <col min="13319" max="13322" width="18.28515625" customWidth="1"/>
    <col min="13323" max="13323" width="20" customWidth="1"/>
    <col min="13324" max="13324" width="21.42578125" customWidth="1"/>
    <col min="13325" max="13325" width="20" customWidth="1"/>
    <col min="13570" max="13570" width="5.5703125" bestFit="1" customWidth="1"/>
    <col min="13571" max="13571" width="32.5703125" customWidth="1"/>
    <col min="13572" max="13572" width="26" customWidth="1"/>
    <col min="13573" max="13573" width="13.28515625" customWidth="1"/>
    <col min="13575" max="13578" width="18.28515625" customWidth="1"/>
    <col min="13579" max="13579" width="20" customWidth="1"/>
    <col min="13580" max="13580" width="21.42578125" customWidth="1"/>
    <col min="13581" max="13581" width="20" customWidth="1"/>
    <col min="13826" max="13826" width="5.5703125" bestFit="1" customWidth="1"/>
    <col min="13827" max="13827" width="32.5703125" customWidth="1"/>
    <col min="13828" max="13828" width="26" customWidth="1"/>
    <col min="13829" max="13829" width="13.28515625" customWidth="1"/>
    <col min="13831" max="13834" width="18.28515625" customWidth="1"/>
    <col min="13835" max="13835" width="20" customWidth="1"/>
    <col min="13836" max="13836" width="21.42578125" customWidth="1"/>
    <col min="13837" max="13837" width="20" customWidth="1"/>
    <col min="14082" max="14082" width="5.5703125" bestFit="1" customWidth="1"/>
    <col min="14083" max="14083" width="32.5703125" customWidth="1"/>
    <col min="14084" max="14084" width="26" customWidth="1"/>
    <col min="14085" max="14085" width="13.28515625" customWidth="1"/>
    <col min="14087" max="14090" width="18.28515625" customWidth="1"/>
    <col min="14091" max="14091" width="20" customWidth="1"/>
    <col min="14092" max="14092" width="21.42578125" customWidth="1"/>
    <col min="14093" max="14093" width="20" customWidth="1"/>
    <col min="14338" max="14338" width="5.5703125" bestFit="1" customWidth="1"/>
    <col min="14339" max="14339" width="32.5703125" customWidth="1"/>
    <col min="14340" max="14340" width="26" customWidth="1"/>
    <col min="14341" max="14341" width="13.28515625" customWidth="1"/>
    <col min="14343" max="14346" width="18.28515625" customWidth="1"/>
    <col min="14347" max="14347" width="20" customWidth="1"/>
    <col min="14348" max="14348" width="21.42578125" customWidth="1"/>
    <col min="14349" max="14349" width="20" customWidth="1"/>
    <col min="14594" max="14594" width="5.5703125" bestFit="1" customWidth="1"/>
    <col min="14595" max="14595" width="32.5703125" customWidth="1"/>
    <col min="14596" max="14596" width="26" customWidth="1"/>
    <col min="14597" max="14597" width="13.28515625" customWidth="1"/>
    <col min="14599" max="14602" width="18.28515625" customWidth="1"/>
    <col min="14603" max="14603" width="20" customWidth="1"/>
    <col min="14604" max="14604" width="21.42578125" customWidth="1"/>
    <col min="14605" max="14605" width="20" customWidth="1"/>
    <col min="14850" max="14850" width="5.5703125" bestFit="1" customWidth="1"/>
    <col min="14851" max="14851" width="32.5703125" customWidth="1"/>
    <col min="14852" max="14852" width="26" customWidth="1"/>
    <col min="14853" max="14853" width="13.28515625" customWidth="1"/>
    <col min="14855" max="14858" width="18.28515625" customWidth="1"/>
    <col min="14859" max="14859" width="20" customWidth="1"/>
    <col min="14860" max="14860" width="21.42578125" customWidth="1"/>
    <col min="14861" max="14861" width="20" customWidth="1"/>
    <col min="15106" max="15106" width="5.5703125" bestFit="1" customWidth="1"/>
    <col min="15107" max="15107" width="32.5703125" customWidth="1"/>
    <col min="15108" max="15108" width="26" customWidth="1"/>
    <col min="15109" max="15109" width="13.28515625" customWidth="1"/>
    <col min="15111" max="15114" width="18.28515625" customWidth="1"/>
    <col min="15115" max="15115" width="20" customWidth="1"/>
    <col min="15116" max="15116" width="21.42578125" customWidth="1"/>
    <col min="15117" max="15117" width="20" customWidth="1"/>
    <col min="15362" max="15362" width="5.5703125" bestFit="1" customWidth="1"/>
    <col min="15363" max="15363" width="32.5703125" customWidth="1"/>
    <col min="15364" max="15364" width="26" customWidth="1"/>
    <col min="15365" max="15365" width="13.28515625" customWidth="1"/>
    <col min="15367" max="15370" width="18.28515625" customWidth="1"/>
    <col min="15371" max="15371" width="20" customWidth="1"/>
    <col min="15372" max="15372" width="21.42578125" customWidth="1"/>
    <col min="15373" max="15373" width="20" customWidth="1"/>
    <col min="15618" max="15618" width="5.5703125" bestFit="1" customWidth="1"/>
    <col min="15619" max="15619" width="32.5703125" customWidth="1"/>
    <col min="15620" max="15620" width="26" customWidth="1"/>
    <col min="15621" max="15621" width="13.28515625" customWidth="1"/>
    <col min="15623" max="15626" width="18.28515625" customWidth="1"/>
    <col min="15627" max="15627" width="20" customWidth="1"/>
    <col min="15628" max="15628" width="21.42578125" customWidth="1"/>
    <col min="15629" max="15629" width="20" customWidth="1"/>
    <col min="15874" max="15874" width="5.5703125" bestFit="1" customWidth="1"/>
    <col min="15875" max="15875" width="32.5703125" customWidth="1"/>
    <col min="15876" max="15876" width="26" customWidth="1"/>
    <col min="15877" max="15877" width="13.28515625" customWidth="1"/>
    <col min="15879" max="15882" width="18.28515625" customWidth="1"/>
    <col min="15883" max="15883" width="20" customWidth="1"/>
    <col min="15884" max="15884" width="21.42578125" customWidth="1"/>
    <col min="15885" max="15885" width="20" customWidth="1"/>
    <col min="16130" max="16130" width="5.5703125" bestFit="1" customWidth="1"/>
    <col min="16131" max="16131" width="32.5703125" customWidth="1"/>
    <col min="16132" max="16132" width="26" customWidth="1"/>
    <col min="16133" max="16133" width="13.28515625" customWidth="1"/>
    <col min="16135" max="16138" width="18.28515625" customWidth="1"/>
    <col min="16139" max="16139" width="20" customWidth="1"/>
    <col min="16140" max="16140" width="21.42578125" customWidth="1"/>
    <col min="16141" max="16141" width="20" customWidth="1"/>
  </cols>
  <sheetData>
    <row r="1" spans="1:13" ht="15.75">
      <c r="A1" s="1" t="s">
        <v>28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ht="15.75">
      <c r="A2" s="1" t="s">
        <v>29</v>
      </c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>
      <c r="A3" s="1" t="s">
        <v>0</v>
      </c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.75">
      <c r="A4" s="1" t="s">
        <v>30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5.75">
      <c r="A5" s="1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.75">
      <c r="A6" s="5"/>
      <c r="B6" s="5"/>
      <c r="C6" s="5"/>
      <c r="D6" s="5"/>
      <c r="E6" s="5"/>
      <c r="F6" s="5"/>
      <c r="G6" s="6"/>
      <c r="H6" s="5"/>
      <c r="I6" s="5"/>
      <c r="J6" s="5"/>
      <c r="K6" s="5"/>
      <c r="L6" s="5"/>
      <c r="M6" s="5"/>
    </row>
    <row r="7" spans="1:13">
      <c r="A7" s="7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10"/>
      <c r="H7" s="10"/>
      <c r="I7" s="10"/>
      <c r="J7" s="10"/>
      <c r="K7" s="10"/>
      <c r="L7" s="10"/>
      <c r="M7" s="10"/>
    </row>
    <row r="8" spans="1:13" ht="15.75">
      <c r="A8" s="11"/>
      <c r="B8" s="11"/>
      <c r="C8" s="11"/>
      <c r="D8" s="11"/>
      <c r="E8" s="11"/>
      <c r="F8" s="12" t="s">
        <v>7</v>
      </c>
      <c r="G8" s="13"/>
      <c r="H8" s="13"/>
      <c r="I8" s="14" t="s">
        <v>20</v>
      </c>
      <c r="J8" s="14" t="s">
        <v>8</v>
      </c>
      <c r="K8" s="15" t="s">
        <v>9</v>
      </c>
      <c r="L8" s="15" t="s">
        <v>10</v>
      </c>
      <c r="M8" s="15" t="s">
        <v>11</v>
      </c>
    </row>
    <row r="9" spans="1:13" ht="47.25">
      <c r="A9" s="11"/>
      <c r="B9" s="11"/>
      <c r="C9" s="11"/>
      <c r="D9" s="11"/>
      <c r="E9" s="11"/>
      <c r="F9" s="16" t="s">
        <v>16</v>
      </c>
      <c r="G9" s="16" t="s">
        <v>17</v>
      </c>
      <c r="H9" s="16" t="s">
        <v>18</v>
      </c>
      <c r="I9" s="17"/>
      <c r="J9" s="17"/>
      <c r="K9" s="18"/>
      <c r="L9" s="18"/>
      <c r="M9" s="18"/>
    </row>
    <row r="10" spans="1:13" ht="31.5">
      <c r="A10" s="11"/>
      <c r="B10" s="11"/>
      <c r="C10" s="11"/>
      <c r="D10" s="11"/>
      <c r="E10" s="11"/>
      <c r="F10" s="16" t="s">
        <v>12</v>
      </c>
      <c r="G10" s="16" t="s">
        <v>12</v>
      </c>
      <c r="H10" s="16" t="s">
        <v>12</v>
      </c>
      <c r="I10" s="19"/>
      <c r="J10" s="19"/>
      <c r="K10" s="20"/>
      <c r="L10" s="20"/>
      <c r="M10" s="20"/>
    </row>
    <row r="11" spans="1:13" ht="31.5">
      <c r="A11" s="21">
        <v>1</v>
      </c>
      <c r="B11" s="29" t="s">
        <v>14</v>
      </c>
      <c r="C11" s="22" t="s">
        <v>19</v>
      </c>
      <c r="D11" s="22" t="s">
        <v>13</v>
      </c>
      <c r="E11" s="23">
        <v>1</v>
      </c>
      <c r="F11" s="24">
        <v>135000</v>
      </c>
      <c r="G11" s="25">
        <v>165000</v>
      </c>
      <c r="H11" s="25">
        <v>135000</v>
      </c>
      <c r="I11" s="25">
        <f>STDEVP(F11:H11)</f>
        <v>14142.13562373095</v>
      </c>
      <c r="J11" s="28">
        <f>I11/K11</f>
        <v>9.7531969818834136E-2</v>
      </c>
      <c r="K11" s="26">
        <f>ROUND(AVERAGE(F11:H11),2)</f>
        <v>145000</v>
      </c>
      <c r="L11" s="26">
        <f>ROUND(AVERAGE(F11:H11),2)</f>
        <v>145000</v>
      </c>
      <c r="M11" s="26">
        <f>ROUND(E11*L11,2)</f>
        <v>145000</v>
      </c>
    </row>
    <row r="12" spans="1:13" ht="31.5">
      <c r="A12" s="21">
        <v>2</v>
      </c>
      <c r="B12" s="30"/>
      <c r="C12" s="22" t="s">
        <v>21</v>
      </c>
      <c r="D12" s="22" t="s">
        <v>13</v>
      </c>
      <c r="E12" s="23">
        <v>2</v>
      </c>
      <c r="F12" s="24">
        <v>2000</v>
      </c>
      <c r="G12" s="24">
        <v>2000</v>
      </c>
      <c r="H12" s="24">
        <v>2000</v>
      </c>
      <c r="I12" s="25">
        <f t="shared" ref="I12:I18" si="0">STDEVP(F12:H12)</f>
        <v>0</v>
      </c>
      <c r="J12" s="28">
        <f t="shared" ref="J12:J18" si="1">I12/K12</f>
        <v>0</v>
      </c>
      <c r="K12" s="26">
        <f t="shared" ref="K12:K18" si="2">ROUND(AVERAGE(F12:H12),2)</f>
        <v>2000</v>
      </c>
      <c r="L12" s="26">
        <f t="shared" ref="L12:L18" si="3">ROUND(AVERAGE(F12:H12),2)</f>
        <v>2000</v>
      </c>
      <c r="M12" s="26">
        <f t="shared" ref="M12:M18" si="4">ROUND(E12*L12,2)</f>
        <v>4000</v>
      </c>
    </row>
    <row r="13" spans="1:13" ht="47.25">
      <c r="A13" s="21">
        <v>3</v>
      </c>
      <c r="B13" s="30"/>
      <c r="C13" s="22" t="s">
        <v>22</v>
      </c>
      <c r="D13" s="22" t="s">
        <v>13</v>
      </c>
      <c r="E13" s="23">
        <v>1</v>
      </c>
      <c r="F13" s="24">
        <v>32000</v>
      </c>
      <c r="G13" s="24">
        <v>32000</v>
      </c>
      <c r="H13" s="24">
        <v>32000</v>
      </c>
      <c r="I13" s="25">
        <f t="shared" si="0"/>
        <v>0</v>
      </c>
      <c r="J13" s="28">
        <f t="shared" si="1"/>
        <v>0</v>
      </c>
      <c r="K13" s="26">
        <f t="shared" si="2"/>
        <v>32000</v>
      </c>
      <c r="L13" s="26">
        <f t="shared" si="3"/>
        <v>32000</v>
      </c>
      <c r="M13" s="26">
        <f t="shared" si="4"/>
        <v>32000</v>
      </c>
    </row>
    <row r="14" spans="1:13" ht="31.5">
      <c r="A14" s="21">
        <v>4</v>
      </c>
      <c r="B14" s="30"/>
      <c r="C14" s="22" t="s">
        <v>23</v>
      </c>
      <c r="D14" s="22" t="s">
        <v>13</v>
      </c>
      <c r="E14" s="23">
        <v>1</v>
      </c>
      <c r="F14" s="24">
        <v>70000</v>
      </c>
      <c r="G14" s="24">
        <v>70000</v>
      </c>
      <c r="H14" s="24">
        <v>40000</v>
      </c>
      <c r="I14" s="25">
        <f t="shared" si="0"/>
        <v>14142.13562373095</v>
      </c>
      <c r="J14" s="28">
        <f t="shared" si="1"/>
        <v>0.23570226039551584</v>
      </c>
      <c r="K14" s="26">
        <f t="shared" si="2"/>
        <v>60000</v>
      </c>
      <c r="L14" s="26">
        <f t="shared" si="3"/>
        <v>60000</v>
      </c>
      <c r="M14" s="26">
        <f t="shared" si="4"/>
        <v>60000</v>
      </c>
    </row>
    <row r="15" spans="1:13" ht="31.5">
      <c r="A15" s="21">
        <v>5</v>
      </c>
      <c r="B15" s="30"/>
      <c r="C15" s="22" t="s">
        <v>24</v>
      </c>
      <c r="D15" s="22" t="s">
        <v>13</v>
      </c>
      <c r="E15" s="23">
        <v>1</v>
      </c>
      <c r="F15" s="24">
        <v>5000</v>
      </c>
      <c r="G15" s="24">
        <v>5000</v>
      </c>
      <c r="H15" s="24">
        <v>5000</v>
      </c>
      <c r="I15" s="25">
        <f t="shared" si="0"/>
        <v>0</v>
      </c>
      <c r="J15" s="28">
        <f t="shared" si="1"/>
        <v>0</v>
      </c>
      <c r="K15" s="26">
        <f t="shared" si="2"/>
        <v>5000</v>
      </c>
      <c r="L15" s="26">
        <f t="shared" si="3"/>
        <v>5000</v>
      </c>
      <c r="M15" s="26">
        <f t="shared" si="4"/>
        <v>5000</v>
      </c>
    </row>
    <row r="16" spans="1:13" ht="31.5">
      <c r="A16" s="21">
        <v>6</v>
      </c>
      <c r="B16" s="30"/>
      <c r="C16" s="22" t="s">
        <v>25</v>
      </c>
      <c r="D16" s="22" t="s">
        <v>13</v>
      </c>
      <c r="E16" s="23">
        <v>1</v>
      </c>
      <c r="F16" s="24">
        <v>4000</v>
      </c>
      <c r="G16" s="24">
        <v>4000</v>
      </c>
      <c r="H16" s="24">
        <v>4000</v>
      </c>
      <c r="I16" s="25">
        <f t="shared" si="0"/>
        <v>0</v>
      </c>
      <c r="J16" s="28">
        <f t="shared" si="1"/>
        <v>0</v>
      </c>
      <c r="K16" s="26">
        <f t="shared" si="2"/>
        <v>4000</v>
      </c>
      <c r="L16" s="26">
        <f t="shared" si="3"/>
        <v>4000</v>
      </c>
      <c r="M16" s="26">
        <f t="shared" si="4"/>
        <v>4000</v>
      </c>
    </row>
    <row r="17" spans="1:13" ht="31.5">
      <c r="A17" s="21">
        <v>7</v>
      </c>
      <c r="B17" s="30"/>
      <c r="C17" s="22" t="s">
        <v>26</v>
      </c>
      <c r="D17" s="22" t="s">
        <v>13</v>
      </c>
      <c r="E17" s="23">
        <v>1</v>
      </c>
      <c r="F17" s="24">
        <v>14000</v>
      </c>
      <c r="G17" s="24">
        <v>14000</v>
      </c>
      <c r="H17" s="24">
        <v>14000</v>
      </c>
      <c r="I17" s="25">
        <f t="shared" si="0"/>
        <v>0</v>
      </c>
      <c r="J17" s="28">
        <f t="shared" si="1"/>
        <v>0</v>
      </c>
      <c r="K17" s="26">
        <f t="shared" si="2"/>
        <v>14000</v>
      </c>
      <c r="L17" s="26">
        <f t="shared" si="3"/>
        <v>14000</v>
      </c>
      <c r="M17" s="26">
        <f t="shared" si="4"/>
        <v>14000</v>
      </c>
    </row>
    <row r="18" spans="1:13" ht="47.25">
      <c r="A18" s="21">
        <v>8</v>
      </c>
      <c r="B18" s="31"/>
      <c r="C18" s="22" t="s">
        <v>27</v>
      </c>
      <c r="D18" s="22" t="s">
        <v>13</v>
      </c>
      <c r="E18" s="23">
        <v>1</v>
      </c>
      <c r="F18" s="24">
        <v>30000</v>
      </c>
      <c r="G18" s="24">
        <v>30000</v>
      </c>
      <c r="H18" s="24">
        <v>30000</v>
      </c>
      <c r="I18" s="25">
        <f t="shared" si="0"/>
        <v>0</v>
      </c>
      <c r="J18" s="28">
        <f t="shared" si="1"/>
        <v>0</v>
      </c>
      <c r="K18" s="26">
        <f t="shared" si="2"/>
        <v>30000</v>
      </c>
      <c r="L18" s="26">
        <f t="shared" si="3"/>
        <v>30000</v>
      </c>
      <c r="M18" s="26">
        <f t="shared" si="4"/>
        <v>30000</v>
      </c>
    </row>
    <row r="19" spans="1:13" ht="15.75">
      <c r="A19" s="34" t="s">
        <v>31</v>
      </c>
      <c r="B19" s="35"/>
      <c r="C19" s="35"/>
      <c r="D19" s="35"/>
      <c r="E19" s="35"/>
      <c r="F19" s="35"/>
      <c r="G19" s="35"/>
      <c r="H19" s="36"/>
      <c r="I19" s="32" t="s">
        <v>32</v>
      </c>
      <c r="J19" s="32"/>
      <c r="K19" s="32"/>
      <c r="L19" s="33"/>
      <c r="M19" s="27">
        <f>SUM(M11:M18)</f>
        <v>294000</v>
      </c>
    </row>
  </sheetData>
  <mergeCells count="21">
    <mergeCell ref="M8:M10"/>
    <mergeCell ref="I8:I10"/>
    <mergeCell ref="B11:B18"/>
    <mergeCell ref="I19:L19"/>
    <mergeCell ref="A19:H19"/>
    <mergeCell ref="A7:A10"/>
    <mergeCell ref="B7:B10"/>
    <mergeCell ref="C7:C10"/>
    <mergeCell ref="D7:D10"/>
    <mergeCell ref="E7:E10"/>
    <mergeCell ref="F7:M7"/>
    <mergeCell ref="F8:H8"/>
    <mergeCell ref="J8:J10"/>
    <mergeCell ref="K8:K10"/>
    <mergeCell ref="L8:L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2026-08-13T12:44:27Z</dcterms:created>
  <dcterms:modified xsi:type="dcterms:W3CDTF">2026-08-13T15:55:08Z</dcterms:modified>
</cp:coreProperties>
</file>