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15" tabRatio="731"/>
  </bookViews>
  <sheets>
    <sheet name="Итоговый расчет" sheetId="5" r:id="rId1"/>
    <sheet name="Анализ рынка" sheetId="1" r:id="rId2"/>
    <sheet name="Тарифный метод" sheetId="2" r:id="rId3"/>
    <sheet name="Расчет средневзвешанной цены" sheetId="3" r:id="rId4"/>
  </sheets>
  <calcPr calcId="124519" iterateDelta="1E-4"/>
</workbook>
</file>

<file path=xl/calcChain.xml><?xml version="1.0" encoding="utf-8"?>
<calcChain xmlns="http://schemas.openxmlformats.org/spreadsheetml/2006/main">
  <c r="I7" i="5"/>
  <c r="I8"/>
  <c r="I9"/>
  <c r="I6"/>
  <c r="I10"/>
  <c r="I9" i="2"/>
  <c r="I8"/>
  <c r="I7"/>
</calcChain>
</file>

<file path=xl/sharedStrings.xml><?xml version="1.0" encoding="utf-8"?>
<sst xmlns="http://schemas.openxmlformats.org/spreadsheetml/2006/main" count="110" uniqueCount="70">
  <si>
    <t>Ед. изм.</t>
  </si>
  <si>
    <t>№ п/п</t>
  </si>
  <si>
    <t>Метод сопоставимых рыночных цен (Анализ рынка)</t>
  </si>
  <si>
    <t xml:space="preserve"> </t>
  </si>
  <si>
    <t xml:space="preserve">МНН/ Лек. форма/ Дозировка
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</si>
  <si>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</si>
  <si>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</si>
  <si>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</si>
  <si>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</si>
  <si>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</si>
  <si>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</si>
  <si>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{Номер}</t>
  </si>
  <si>
    <t>Расчет по тарифному методу:</t>
  </si>
  <si>
    <t>Наименование товара</t>
  </si>
  <si>
    <t>Кол-во</t>
  </si>
  <si>
    <t xml:space="preserve">                 </t>
  </si>
  <si>
    <t xml:space="preserve">                                           </t>
  </si>
  <si>
    <t>1</t>
  </si>
  <si>
    <t>Кубический сантиметр; миллилитр (мл)</t>
  </si>
  <si>
    <t>Поставщик 1</t>
  </si>
  <si>
    <t>№</t>
  </si>
  <si>
    <t>МНН, торговое наименование и форма выпуска, кол-во (ампул, флаконов, таблеток и т.п.) в 1 потребительской упаковке</t>
  </si>
  <si>
    <t>Информация о владельце регистрационного удостоверения/ производителе/упаковщике/ выпускающем контроле, страна</t>
  </si>
  <si>
    <t>Зарегистрированная предельная отпускная цена за 1 потребительскую упаковку, без НДС и оптовой надбавки*</t>
  </si>
  <si>
    <t xml:space="preserve">Кол-во лекарственного препарата (ед. изм.) в 1 потребительской упаковке </t>
  </si>
  <si>
    <t>Цена единицы лекарственного препарата,  без НДС и оптовой надбавки</t>
  </si>
  <si>
    <t>Кол-во требуемого Заказчику</t>
  </si>
  <si>
    <t>Сумма по позиции, без НДС и оптовой надбавки</t>
  </si>
  <si>
    <t xml:space="preserve"> (4 ст. / 6 ст.)</t>
  </si>
  <si>
    <t xml:space="preserve">лекарственного препарата </t>
  </si>
  <si>
    <t>(7 ст. х 8 ст.)</t>
  </si>
  <si>
    <t>1.</t>
  </si>
  <si>
    <t>Заведующий аптекой   Ю.Н. Иманов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</si>
  <si>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</si>
  <si>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Расчет средневзвешенной цены</t>
  </si>
  <si>
    <t>2</t>
  </si>
  <si>
    <t>3</t>
  </si>
  <si>
    <t>Поставщик 2</t>
  </si>
  <si>
    <t>Поставщик 3</t>
  </si>
  <si>
    <t>Штука (таблетка)</t>
  </si>
  <si>
    <t>Обоснование цены договора</t>
  </si>
  <si>
    <t>Цена Договора (далее - ЦД)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</si>
  <si>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</si>
  <si>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</si>
  <si>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</si>
  <si>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</si>
  <si>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цена договора:</t>
  </si>
  <si>
    <t>Дата обоснования ЦД:</t>
  </si>
  <si>
    <t>ЦД (руб.)</t>
  </si>
  <si>
    <t>Бария сульфат порошок для приготовления суспензии для приема внутрь</t>
  </si>
  <si>
    <t>Грамм (г лекарственной формы)</t>
  </si>
  <si>
    <t>По позиции № 1 Заказчиком лекарственный препарат Бария сульфат порошок для приготовления суспензии для приема внутрь за 12 месяцев, предшествующих месяцу расчета не закупался.</t>
  </si>
  <si>
    <t>Бар-ВИПС</t>
  </si>
  <si>
    <t>Бария сульфат, Бар-ВИПС, порошок для приготовления суспензии для приема внутрь, 240 г - пакеты (40) - коробки картонные</t>
  </si>
  <si>
    <t>Вл.Вып.к.Общество с ограниченной ответственностью "Фирма "ВИПС-МЕД" (ООО "Фирма "ВИПС-МЕД"), Россия (5052007912); Перв.Уп.Втор.Уп.Пр.Общество с ограниченной ответственностью "Фирма "ВИПС-МЕД" (ООО "Фирма "ВИПС-МЕД"), Россия (5052007912), ЛП-№(003350)-(РГ-RU)</t>
  </si>
  <si>
    <t>Аминокапроновая кислота</t>
  </si>
  <si>
    <t>Аминокапроновая кислота раствор для инфузий 50 мг/мл</t>
  </si>
  <si>
    <t>Аминокапроновая кислота, Аминокапроновая кислота, раствор для инфузий, 50 мг/мл, 100 мл - бутылка (36) - ящик картонный (для стационаров)</t>
  </si>
  <si>
    <t>Вл.Вып.к.Перв.Уп.Втор.Уп.Пр.Общество с ограниченной ответственностью "МОСФАРМ" (ООО "МОСФАРМ"), Россия (5042121905), ЛП-№(011739)-(РГ-RU)</t>
  </si>
  <si>
    <t>По позиции № 2 Заказчиком лекарственный препарат Аминокапроновая кислота раствор для инфузий 50 мг/мл за 12 месяцев, предшествующих месяцу расчета не закупался.</t>
  </si>
  <si>
    <t>Левометил</t>
  </si>
  <si>
    <t>* 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в сети «Интернет»: http://grls.rosminzdrav.ru/PriceLims.aspx на 21.07.2026 г.</t>
  </si>
  <si>
    <t>Диоксометилтетрагидропиримидин+Хлорамфеникол мазь для наружного применения 40 мг+7.5 мг/г</t>
  </si>
  <si>
    <t>по позиции № 3 Диоксометилтетрагидропиримидин+Хлорамфеникол мазь для наружного применения 40 мг+7.5 мг/г не применяется, поскольку приобретаемые лекарственные препараты не включеын в перечень жизненно необходимых и важнейших лекарственных препаратов.</t>
  </si>
  <si>
    <t>По позиции № 3 Заказчиком лекарственный препарат Диоксометилтетрагидропиримидин+Хлорамфеникол мазь для наружного применения 40 мг+7.5 мг/г за 12 месяцев, предшествующих месяцу расчета не закупался.</t>
  </si>
  <si>
    <t>Парацетамол раствор для инфузий 10 мг/мл</t>
  </si>
  <si>
    <t>По позиции № 4 Заказчиком лекарственный препарат Парацетамол раствор для инфузий 10 мг/мл за 12 месяцев, предшествующих месяцу расчета не закупался.</t>
  </si>
  <si>
    <t>Парацетамол Б. Браун</t>
  </si>
  <si>
    <t>Парацетамол, Парацетамол Б. Браун, раствор для инфузий, 10 мг/мл, 100 мл - флаконы (10) - коробки картонные (для стационаров)</t>
  </si>
  <si>
    <t>Вл.Вып.к.Перв.Уп.Втор.Уп.Пр.ООО "Гематек", Россия (7714317800), ЛП-№(014079)-(РГ-RU)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</si>
</sst>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00"/>
    <numFmt numFmtId="167" formatCode="#,##0.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164" fontId="5" fillId="0" borderId="0" xfId="0" applyNumberFormat="1" applyFont="1"/>
    <xf numFmtId="0" fontId="1" fillId="0" borderId="0" xfId="0" applyFont="1"/>
    <xf numFmtId="165" fontId="5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3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628650</xdr:rowOff>
    </xdr:from>
    <xdr:to>
      <xdr:col>5</xdr:col>
      <xdr:colOff>371475</xdr:colOff>
      <xdr:row>3</xdr:row>
      <xdr:rowOff>0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781050"/>
          <a:ext cx="583882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8</xdr:col>
      <xdr:colOff>1476376</xdr:colOff>
      <xdr:row>2</xdr:row>
      <xdr:rowOff>942975</xdr:rowOff>
    </xdr:to>
    <xdr:pic>
      <xdr:nvPicPr>
        <xdr:cNvPr id="2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" y="1104901"/>
          <a:ext cx="1009650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21"/>
  <sheetViews>
    <sheetView tabSelected="1" workbookViewId="0">
      <selection activeCell="C9" sqref="C9"/>
    </sheetView>
  </sheetViews>
  <sheetFormatPr defaultRowHeight="15"/>
  <cols>
    <col min="1" max="1" width="5.85546875" style="6" customWidth="1"/>
    <col min="2" max="2" width="34.28515625" style="6" customWidth="1"/>
    <col min="3" max="3" width="13.7109375" style="6" customWidth="1"/>
    <col min="4" max="4" width="9.140625" style="6"/>
    <col min="5" max="5" width="19" style="6" customWidth="1"/>
    <col min="6" max="6" width="16.85546875" style="6" customWidth="1"/>
    <col min="7" max="7" width="10.7109375" style="6" customWidth="1"/>
    <col min="8" max="8" width="12.5703125" style="6" customWidth="1"/>
    <col min="9" max="9" width="16.140625" style="6" customWidth="1"/>
    <col min="10" max="16384" width="9.140625" style="6"/>
  </cols>
  <sheetData>
    <row r="1" spans="1:254" s="38" customFormat="1" ht="12">
      <c r="A1" s="47" t="s">
        <v>40</v>
      </c>
      <c r="B1" s="47"/>
      <c r="C1" s="47"/>
      <c r="D1" s="47"/>
      <c r="E1" s="47"/>
      <c r="F1" s="47"/>
      <c r="G1" s="47"/>
      <c r="H1" s="47"/>
      <c r="I1" s="36"/>
      <c r="J1" s="36"/>
      <c r="K1" s="36"/>
      <c r="L1" s="36"/>
      <c r="M1" s="36"/>
      <c r="N1" s="36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  <c r="GU1" s="37"/>
      <c r="GV1" s="37"/>
      <c r="GW1" s="37"/>
      <c r="GX1" s="37"/>
      <c r="GY1" s="37"/>
      <c r="GZ1" s="37"/>
      <c r="HA1" s="37"/>
      <c r="HB1" s="37"/>
      <c r="HC1" s="37"/>
      <c r="HD1" s="37"/>
      <c r="HE1" s="37"/>
      <c r="HF1" s="37"/>
      <c r="HG1" s="37"/>
      <c r="HH1" s="37"/>
      <c r="HI1" s="37"/>
      <c r="HJ1" s="37"/>
      <c r="HK1" s="37"/>
      <c r="HL1" s="37"/>
      <c r="HM1" s="37"/>
      <c r="HN1" s="37"/>
      <c r="HO1" s="37"/>
      <c r="HP1" s="37"/>
      <c r="HQ1" s="37"/>
      <c r="HR1" s="37"/>
      <c r="HS1" s="37"/>
      <c r="HT1" s="37"/>
      <c r="HU1" s="37"/>
      <c r="HV1" s="37"/>
      <c r="HW1" s="37"/>
      <c r="HX1" s="37"/>
      <c r="HY1" s="37"/>
      <c r="HZ1" s="37"/>
      <c r="IA1" s="37"/>
      <c r="IB1" s="37"/>
      <c r="IC1" s="37"/>
      <c r="ID1" s="37"/>
      <c r="IE1" s="37"/>
      <c r="IF1" s="37"/>
      <c r="IG1" s="37"/>
      <c r="IH1" s="37"/>
      <c r="II1" s="37"/>
      <c r="IJ1" s="37"/>
      <c r="IK1" s="37"/>
      <c r="IL1" s="37"/>
      <c r="IM1" s="37"/>
      <c r="IN1" s="37"/>
      <c r="IO1" s="37"/>
      <c r="IP1" s="37"/>
      <c r="IQ1" s="37"/>
      <c r="IR1" s="37"/>
      <c r="IS1" s="37"/>
      <c r="IT1" s="37"/>
    </row>
    <row r="2" spans="1:254" s="38" customFormat="1" ht="54.75" customHeight="1">
      <c r="A2" s="48" t="s">
        <v>41</v>
      </c>
      <c r="B2" s="48"/>
      <c r="C2" s="48"/>
      <c r="D2" s="48"/>
      <c r="E2" s="48"/>
      <c r="F2" s="48"/>
      <c r="G2" s="48"/>
      <c r="H2" s="48"/>
      <c r="I2" s="39"/>
      <c r="J2" s="39"/>
      <c r="K2" s="39"/>
      <c r="L2" s="39"/>
      <c r="M2" s="39"/>
      <c r="N2" s="39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</row>
    <row r="3" spans="1:254" s="38" customFormat="1" ht="123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</row>
    <row r="5" spans="1:254" ht="48">
      <c r="A5" s="35" t="s">
        <v>1</v>
      </c>
      <c r="B5" s="35" t="s">
        <v>13</v>
      </c>
      <c r="C5" s="35" t="s">
        <v>0</v>
      </c>
      <c r="D5" s="1" t="s">
        <v>14</v>
      </c>
      <c r="E5" s="40" t="s">
        <v>42</v>
      </c>
      <c r="F5" s="40" t="s">
        <v>43</v>
      </c>
      <c r="G5" s="40" t="s">
        <v>44</v>
      </c>
      <c r="H5" s="40" t="s">
        <v>45</v>
      </c>
      <c r="I5" s="40" t="s">
        <v>48</v>
      </c>
    </row>
    <row r="6" spans="1:254" ht="36">
      <c r="A6" s="41">
        <v>1</v>
      </c>
      <c r="B6" s="42" t="s">
        <v>49</v>
      </c>
      <c r="C6" s="28" t="s">
        <v>50</v>
      </c>
      <c r="D6" s="11">
        <v>28800</v>
      </c>
      <c r="E6" s="43">
        <v>0.80059999999999998</v>
      </c>
      <c r="F6" s="13">
        <v>0.14000000000000001</v>
      </c>
      <c r="G6" s="13">
        <v>0.1</v>
      </c>
      <c r="H6" s="34">
        <v>1.004</v>
      </c>
      <c r="I6" s="12">
        <f t="shared" ref="I6:I9" si="0">H6*D6</f>
        <v>28915.200000000001</v>
      </c>
    </row>
    <row r="7" spans="1:254" ht="36">
      <c r="A7" s="41">
        <v>2</v>
      </c>
      <c r="B7" s="42" t="s">
        <v>56</v>
      </c>
      <c r="C7" s="28" t="s">
        <v>18</v>
      </c>
      <c r="D7" s="11">
        <v>10800</v>
      </c>
      <c r="E7" s="43">
        <v>0.70299999999999996</v>
      </c>
      <c r="F7" s="13">
        <v>0.14000000000000001</v>
      </c>
      <c r="G7" s="13">
        <v>0.1</v>
      </c>
      <c r="H7" s="34">
        <v>0.88160000000000005</v>
      </c>
      <c r="I7" s="12">
        <f t="shared" si="0"/>
        <v>9521.2800000000007</v>
      </c>
    </row>
    <row r="8" spans="1:254" ht="36">
      <c r="A8" s="41">
        <v>3</v>
      </c>
      <c r="B8" s="42" t="s">
        <v>62</v>
      </c>
      <c r="C8" s="42" t="s">
        <v>50</v>
      </c>
      <c r="D8" s="1">
        <v>2400</v>
      </c>
      <c r="E8" s="43">
        <v>3.0613000000000001</v>
      </c>
      <c r="F8" s="13">
        <v>0</v>
      </c>
      <c r="G8" s="13">
        <v>0.1</v>
      </c>
      <c r="H8" s="34">
        <v>3.3675000000000002</v>
      </c>
      <c r="I8" s="12">
        <f t="shared" si="0"/>
        <v>8082</v>
      </c>
    </row>
    <row r="9" spans="1:254" ht="36">
      <c r="A9" s="41">
        <v>4</v>
      </c>
      <c r="B9" s="42" t="s">
        <v>65</v>
      </c>
      <c r="C9" s="42" t="s">
        <v>18</v>
      </c>
      <c r="D9" s="1">
        <v>10000</v>
      </c>
      <c r="E9" s="43">
        <v>0.61419999999999997</v>
      </c>
      <c r="F9" s="13">
        <v>0.14000000000000001</v>
      </c>
      <c r="G9" s="13">
        <v>0.1</v>
      </c>
      <c r="H9" s="34">
        <v>0.7702</v>
      </c>
      <c r="I9" s="12">
        <f t="shared" si="0"/>
        <v>7702</v>
      </c>
    </row>
    <row r="10" spans="1:254">
      <c r="A10" s="44" t="s">
        <v>46</v>
      </c>
      <c r="B10" s="44"/>
      <c r="C10" s="44"/>
      <c r="D10" s="44"/>
      <c r="E10" s="44"/>
      <c r="F10" s="44"/>
      <c r="G10" s="44"/>
      <c r="H10" s="44"/>
      <c r="I10" s="8">
        <f>SUM(I6:I9)</f>
        <v>54220.480000000003</v>
      </c>
    </row>
    <row r="12" spans="1:254">
      <c r="B12" s="9" t="s">
        <v>47</v>
      </c>
      <c r="C12" s="9"/>
      <c r="D12" s="10">
        <v>46224</v>
      </c>
    </row>
    <row r="13" spans="1:254" hidden="1">
      <c r="B13" s="9"/>
      <c r="C13" s="9"/>
      <c r="D13" s="10"/>
    </row>
    <row r="14" spans="1:254" s="9" customFormat="1" ht="12" hidden="1">
      <c r="D14" s="10"/>
    </row>
    <row r="15" spans="1:254" s="9" customFormat="1" ht="12">
      <c r="B15" s="45" t="s">
        <v>32</v>
      </c>
      <c r="C15" s="46"/>
      <c r="D15" s="46"/>
    </row>
    <row r="16" spans="1:254" s="9" customFormat="1" ht="12">
      <c r="B16" s="46"/>
      <c r="C16" s="46"/>
      <c r="D16" s="46"/>
    </row>
    <row r="17" spans="2:8" s="9" customFormat="1" ht="12">
      <c r="B17" s="46"/>
      <c r="C17" s="46"/>
      <c r="D17" s="46"/>
    </row>
    <row r="21" spans="2:8">
      <c r="F21" s="6" t="s">
        <v>16</v>
      </c>
      <c r="H21" s="6" t="s">
        <v>15</v>
      </c>
    </row>
  </sheetData>
  <mergeCells count="4">
    <mergeCell ref="A10:H10"/>
    <mergeCell ref="B15:D17"/>
    <mergeCell ref="A1:H1"/>
    <mergeCell ref="A2:H2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zoomScale="75" zoomScaleNormal="75" workbookViewId="0">
      <selection activeCell="H17" sqref="H17"/>
    </sheetView>
  </sheetViews>
  <sheetFormatPr defaultRowHeight="15"/>
  <cols>
    <col min="1" max="1" width="6.7109375" style="6" customWidth="1"/>
    <col min="2" max="2" width="57.42578125" style="6" customWidth="1"/>
    <col min="3" max="3" width="42.28515625" style="6" customWidth="1"/>
    <col min="4" max="4" width="24" style="6" customWidth="1"/>
    <col min="5" max="5" width="18.5703125" style="6" customWidth="1"/>
    <col min="6" max="6" width="15.85546875" style="6" customWidth="1"/>
    <col min="7" max="7" width="26.85546875" style="6" customWidth="1"/>
    <col min="8" max="8" width="14.28515625" style="6" customWidth="1"/>
    <col min="9" max="16384" width="9.140625" style="6"/>
  </cols>
  <sheetData>
    <row r="1" spans="1:8">
      <c r="A1" s="51" t="s">
        <v>2</v>
      </c>
      <c r="B1" s="51"/>
      <c r="C1" s="51"/>
      <c r="D1" s="51"/>
      <c r="E1" s="51"/>
      <c r="F1" s="51"/>
      <c r="G1" s="51"/>
      <c r="H1" s="51"/>
    </row>
    <row r="2" spans="1:8">
      <c r="A2" s="3" t="s">
        <v>3</v>
      </c>
      <c r="B2" s="4"/>
      <c r="C2" s="3"/>
      <c r="D2" s="3"/>
      <c r="E2" s="3"/>
      <c r="F2" s="3"/>
      <c r="G2" s="3"/>
      <c r="H2" s="5"/>
    </row>
    <row r="3" spans="1:8" ht="105" customHeight="1">
      <c r="A3" s="52" t="s">
        <v>1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</row>
    <row r="4" spans="1:8">
      <c r="A4" s="52"/>
      <c r="B4" s="52"/>
      <c r="C4" s="52"/>
      <c r="D4" s="52"/>
      <c r="E4" s="52"/>
      <c r="F4" s="52"/>
      <c r="G4" s="52"/>
      <c r="H4" s="52"/>
    </row>
    <row r="5" spans="1:8">
      <c r="A5" s="49" t="s">
        <v>17</v>
      </c>
      <c r="B5" s="41" t="s">
        <v>49</v>
      </c>
      <c r="C5" s="7" t="s">
        <v>52</v>
      </c>
      <c r="D5" s="7" t="s">
        <v>19</v>
      </c>
      <c r="E5" s="14">
        <v>7686</v>
      </c>
      <c r="F5" s="15">
        <v>9600</v>
      </c>
      <c r="G5" s="30">
        <v>0.80059999999999998</v>
      </c>
      <c r="H5" s="50">
        <v>0.80059999999999998</v>
      </c>
    </row>
    <row r="6" spans="1:8">
      <c r="A6" s="49" t="s">
        <v>11</v>
      </c>
      <c r="B6" s="41" t="s">
        <v>49</v>
      </c>
      <c r="C6" s="7" t="s">
        <v>52</v>
      </c>
      <c r="D6" s="7" t="s">
        <v>37</v>
      </c>
      <c r="E6" s="14">
        <v>7686</v>
      </c>
      <c r="F6" s="15">
        <v>9600</v>
      </c>
      <c r="G6" s="30">
        <v>0.80059999999999998</v>
      </c>
      <c r="H6" s="50"/>
    </row>
    <row r="7" spans="1:8">
      <c r="A7" s="49" t="s">
        <v>11</v>
      </c>
      <c r="B7" s="41" t="s">
        <v>49</v>
      </c>
      <c r="C7" s="7" t="s">
        <v>52</v>
      </c>
      <c r="D7" s="7" t="s">
        <v>38</v>
      </c>
      <c r="E7" s="14">
        <v>7686</v>
      </c>
      <c r="F7" s="15">
        <v>9600</v>
      </c>
      <c r="G7" s="30">
        <v>0.80059999999999998</v>
      </c>
      <c r="H7" s="50"/>
    </row>
    <row r="8" spans="1:8">
      <c r="A8" s="49" t="s">
        <v>35</v>
      </c>
      <c r="B8" s="41" t="s">
        <v>56</v>
      </c>
      <c r="C8" s="7" t="s">
        <v>55</v>
      </c>
      <c r="D8" s="7" t="s">
        <v>19</v>
      </c>
      <c r="E8" s="14">
        <v>2530.7199999999998</v>
      </c>
      <c r="F8" s="15">
        <v>3600</v>
      </c>
      <c r="G8" s="30">
        <v>0.70299999999999996</v>
      </c>
      <c r="H8" s="50">
        <v>0.70299999999999996</v>
      </c>
    </row>
    <row r="9" spans="1:8">
      <c r="A9" s="49" t="s">
        <v>11</v>
      </c>
      <c r="B9" s="41" t="s">
        <v>56</v>
      </c>
      <c r="C9" s="7" t="s">
        <v>55</v>
      </c>
      <c r="D9" s="7" t="s">
        <v>37</v>
      </c>
      <c r="E9" s="14">
        <v>2535</v>
      </c>
      <c r="F9" s="15">
        <v>3600</v>
      </c>
      <c r="G9" s="30">
        <v>0.70420000000000005</v>
      </c>
      <c r="H9" s="50"/>
    </row>
    <row r="10" spans="1:8">
      <c r="A10" s="49" t="s">
        <v>11</v>
      </c>
      <c r="B10" s="41" t="s">
        <v>56</v>
      </c>
      <c r="C10" s="7" t="s">
        <v>55</v>
      </c>
      <c r="D10" s="7" t="s">
        <v>38</v>
      </c>
      <c r="E10" s="14">
        <v>2540</v>
      </c>
      <c r="F10" s="15">
        <v>3600</v>
      </c>
      <c r="G10" s="30">
        <v>0.7056</v>
      </c>
      <c r="H10" s="50"/>
    </row>
    <row r="11" spans="1:8" ht="24">
      <c r="A11" s="49" t="s">
        <v>36</v>
      </c>
      <c r="B11" s="41" t="s">
        <v>62</v>
      </c>
      <c r="C11" s="7" t="s">
        <v>60</v>
      </c>
      <c r="D11" s="7" t="s">
        <v>19</v>
      </c>
      <c r="E11" s="14">
        <v>122.45</v>
      </c>
      <c r="F11" s="15">
        <v>40</v>
      </c>
      <c r="G11" s="30">
        <v>3.0613000000000001</v>
      </c>
      <c r="H11" s="50">
        <v>3.0613000000000001</v>
      </c>
    </row>
    <row r="12" spans="1:8" ht="24">
      <c r="A12" s="49" t="s">
        <v>11</v>
      </c>
      <c r="B12" s="41" t="s">
        <v>62</v>
      </c>
      <c r="C12" s="7" t="s">
        <v>60</v>
      </c>
      <c r="D12" s="7" t="s">
        <v>37</v>
      </c>
      <c r="E12" s="14">
        <v>125.45</v>
      </c>
      <c r="F12" s="15">
        <v>40</v>
      </c>
      <c r="G12" s="30">
        <v>3.1362999999999999</v>
      </c>
      <c r="H12" s="50"/>
    </row>
    <row r="13" spans="1:8" ht="24">
      <c r="A13" s="49" t="s">
        <v>11</v>
      </c>
      <c r="B13" s="41" t="s">
        <v>62</v>
      </c>
      <c r="C13" s="32" t="s">
        <v>60</v>
      </c>
      <c r="D13" s="7" t="s">
        <v>38</v>
      </c>
      <c r="E13" s="14">
        <v>129.09</v>
      </c>
      <c r="F13" s="15">
        <v>40</v>
      </c>
      <c r="G13" s="30">
        <v>3.2273000000000001</v>
      </c>
      <c r="H13" s="50"/>
    </row>
    <row r="14" spans="1:8">
      <c r="A14" s="56">
        <v>4</v>
      </c>
      <c r="B14" s="41" t="s">
        <v>65</v>
      </c>
      <c r="C14" s="32" t="s">
        <v>67</v>
      </c>
      <c r="D14" s="7" t="s">
        <v>19</v>
      </c>
      <c r="E14" s="32">
        <v>614.16</v>
      </c>
      <c r="F14" s="32">
        <v>1000</v>
      </c>
      <c r="G14" s="32">
        <v>0.61419999999999997</v>
      </c>
      <c r="H14" s="53">
        <v>0.61419999999999997</v>
      </c>
    </row>
    <row r="15" spans="1:8">
      <c r="A15" s="57"/>
      <c r="B15" s="41" t="s">
        <v>65</v>
      </c>
      <c r="C15" s="32" t="s">
        <v>67</v>
      </c>
      <c r="D15" s="7" t="s">
        <v>37</v>
      </c>
      <c r="E15" s="33">
        <v>615</v>
      </c>
      <c r="F15" s="32">
        <v>1000</v>
      </c>
      <c r="G15" s="32">
        <v>0.61499999999999999</v>
      </c>
      <c r="H15" s="54"/>
    </row>
    <row r="16" spans="1:8">
      <c r="A16" s="58"/>
      <c r="B16" s="41" t="s">
        <v>65</v>
      </c>
      <c r="C16" s="32" t="s">
        <v>67</v>
      </c>
      <c r="D16" s="7" t="s">
        <v>38</v>
      </c>
      <c r="E16" s="33">
        <v>618</v>
      </c>
      <c r="F16" s="32">
        <v>1000</v>
      </c>
      <c r="G16" s="32">
        <v>0.61799999999999999</v>
      </c>
      <c r="H16" s="55"/>
    </row>
  </sheetData>
  <mergeCells count="17">
    <mergeCell ref="A8:A10"/>
    <mergeCell ref="H8:H10"/>
    <mergeCell ref="A11:A13"/>
    <mergeCell ref="H11:H13"/>
    <mergeCell ref="H14:H16"/>
    <mergeCell ref="A14:A16"/>
    <mergeCell ref="A5:A7"/>
    <mergeCell ref="H5:H7"/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H10" sqref="H10"/>
    </sheetView>
  </sheetViews>
  <sheetFormatPr defaultRowHeight="12"/>
  <cols>
    <col min="1" max="1" width="5.140625" style="9" customWidth="1"/>
    <col min="2" max="2" width="37.42578125" style="9" customWidth="1"/>
    <col min="3" max="3" width="24" style="9" customWidth="1"/>
    <col min="4" max="4" width="18" style="9" customWidth="1"/>
    <col min="5" max="5" width="9.140625" style="9"/>
    <col min="6" max="6" width="13.7109375" style="9" customWidth="1"/>
    <col min="7" max="7" width="12.7109375" style="9" customWidth="1"/>
    <col min="8" max="8" width="11.5703125" style="9" customWidth="1"/>
    <col min="9" max="9" width="13.85546875" style="9" customWidth="1"/>
    <col min="10" max="16384" width="9.140625" style="9"/>
  </cols>
  <sheetData>
    <row r="1" spans="1:9">
      <c r="A1" s="60" t="s">
        <v>12</v>
      </c>
      <c r="B1" s="60"/>
      <c r="C1" s="60"/>
      <c r="D1" s="60"/>
      <c r="E1" s="60"/>
      <c r="F1" s="60"/>
      <c r="G1" s="60"/>
      <c r="H1" s="60"/>
      <c r="I1" s="60"/>
    </row>
    <row r="2" spans="1:9" ht="57.75" customHeight="1">
      <c r="A2" s="45" t="s">
        <v>61</v>
      </c>
      <c r="B2" s="45"/>
      <c r="C2" s="45"/>
      <c r="D2" s="45"/>
      <c r="E2" s="45"/>
      <c r="F2" s="45"/>
      <c r="G2" s="45"/>
      <c r="H2" s="45"/>
      <c r="I2" s="45"/>
    </row>
    <row r="4" spans="1:9" ht="32.25" customHeight="1">
      <c r="A4" s="61" t="s">
        <v>20</v>
      </c>
      <c r="B4" s="62" t="s">
        <v>21</v>
      </c>
      <c r="C4" s="61" t="s">
        <v>22</v>
      </c>
      <c r="D4" s="61" t="s">
        <v>23</v>
      </c>
      <c r="E4" s="63" t="s">
        <v>0</v>
      </c>
      <c r="F4" s="61" t="s">
        <v>24</v>
      </c>
      <c r="G4" s="16" t="s">
        <v>25</v>
      </c>
      <c r="H4" s="17" t="s">
        <v>26</v>
      </c>
      <c r="I4" s="28" t="s">
        <v>27</v>
      </c>
    </row>
    <row r="5" spans="1:9" ht="26.25" customHeight="1">
      <c r="A5" s="61"/>
      <c r="B5" s="62"/>
      <c r="C5" s="61"/>
      <c r="D5" s="61"/>
      <c r="E5" s="63"/>
      <c r="F5" s="61"/>
      <c r="G5" s="1" t="s">
        <v>28</v>
      </c>
      <c r="H5" s="17" t="s">
        <v>29</v>
      </c>
      <c r="I5" s="28" t="s">
        <v>30</v>
      </c>
    </row>
    <row r="6" spans="1:9">
      <c r="A6" s="18">
        <v>1</v>
      </c>
      <c r="B6" s="18">
        <v>2</v>
      </c>
      <c r="C6" s="18">
        <v>3</v>
      </c>
      <c r="D6" s="18">
        <v>4</v>
      </c>
      <c r="E6" s="2">
        <v>5</v>
      </c>
      <c r="F6" s="2">
        <v>6</v>
      </c>
      <c r="G6" s="19">
        <v>7</v>
      </c>
      <c r="H6" s="20">
        <v>8</v>
      </c>
      <c r="I6" s="21">
        <v>9</v>
      </c>
    </row>
    <row r="7" spans="1:9" ht="156">
      <c r="A7" s="27" t="s">
        <v>31</v>
      </c>
      <c r="B7" s="27" t="s">
        <v>53</v>
      </c>
      <c r="C7" s="27" t="s">
        <v>54</v>
      </c>
      <c r="D7" s="22">
        <v>7686</v>
      </c>
      <c r="E7" s="23" t="s">
        <v>50</v>
      </c>
      <c r="F7" s="28">
        <v>9600</v>
      </c>
      <c r="G7" s="31">
        <v>0.80059999999999998</v>
      </c>
      <c r="H7" s="24">
        <v>28800</v>
      </c>
      <c r="I7" s="25">
        <f>G7*H7</f>
        <v>23057.279999999999</v>
      </c>
    </row>
    <row r="8" spans="1:9" ht="84">
      <c r="A8" s="29">
        <v>2</v>
      </c>
      <c r="B8" s="28" t="s">
        <v>57</v>
      </c>
      <c r="C8" s="28" t="s">
        <v>58</v>
      </c>
      <c r="D8" s="25">
        <v>2880</v>
      </c>
      <c r="E8" s="23" t="s">
        <v>18</v>
      </c>
      <c r="F8" s="28">
        <v>3600</v>
      </c>
      <c r="G8" s="25">
        <v>0.8</v>
      </c>
      <c r="H8" s="28">
        <v>10800</v>
      </c>
      <c r="I8" s="25">
        <f>G8*H8</f>
        <v>8640</v>
      </c>
    </row>
    <row r="9" spans="1:9" ht="48">
      <c r="A9" s="29">
        <v>4</v>
      </c>
      <c r="B9" s="28" t="s">
        <v>68</v>
      </c>
      <c r="C9" s="28" t="s">
        <v>69</v>
      </c>
      <c r="D9" s="28">
        <v>618.92999999999995</v>
      </c>
      <c r="E9" s="28" t="s">
        <v>39</v>
      </c>
      <c r="F9" s="28">
        <v>1000</v>
      </c>
      <c r="G9" s="28">
        <v>0.61890000000000001</v>
      </c>
      <c r="H9" s="28">
        <v>10000</v>
      </c>
      <c r="I9" s="25">
        <f t="shared" ref="I9" si="0">G9*H9</f>
        <v>6189</v>
      </c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2" spans="1:9" ht="23.25" customHeight="1">
      <c r="A12" s="59" t="s">
        <v>63</v>
      </c>
      <c r="B12" s="59"/>
      <c r="C12" s="59"/>
      <c r="D12" s="59"/>
      <c r="E12" s="59"/>
      <c r="F12" s="59"/>
      <c r="G12" s="59"/>
      <c r="H12" s="59"/>
      <c r="I12" s="59"/>
    </row>
    <row r="13" spans="1:9">
      <c r="A13" s="59"/>
      <c r="B13" s="59"/>
      <c r="C13" s="59"/>
      <c r="D13" s="59"/>
      <c r="E13" s="59"/>
      <c r="F13" s="59"/>
      <c r="G13" s="59"/>
      <c r="H13" s="59"/>
      <c r="I13" s="59"/>
    </row>
  </sheetData>
  <mergeCells count="10">
    <mergeCell ref="A12:I12"/>
    <mergeCell ref="A13:I13"/>
    <mergeCell ref="A2:I2"/>
    <mergeCell ref="A1:I1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F8" sqref="F8"/>
    </sheetView>
  </sheetViews>
  <sheetFormatPr defaultRowHeight="15"/>
  <cols>
    <col min="1" max="1" width="9.140625" style="6"/>
    <col min="2" max="2" width="36.42578125" style="6" customWidth="1"/>
    <col min="3" max="3" width="13.85546875" style="6" customWidth="1"/>
    <col min="4" max="4" width="14.5703125" style="6" customWidth="1"/>
    <col min="5" max="5" width="13.28515625" style="6" customWidth="1"/>
    <col min="6" max="7" width="16.42578125" style="6" customWidth="1"/>
    <col min="8" max="8" width="9.140625" style="6"/>
    <col min="9" max="9" width="22.7109375" style="6" customWidth="1"/>
    <col min="10" max="16384" width="9.140625" style="6"/>
  </cols>
  <sheetData>
    <row r="1" spans="1:9" s="9" customFormat="1" ht="12">
      <c r="A1" s="47" t="s">
        <v>34</v>
      </c>
      <c r="B1" s="47"/>
      <c r="C1" s="47"/>
      <c r="D1" s="47"/>
      <c r="E1" s="47"/>
      <c r="F1" s="47"/>
      <c r="G1" s="47"/>
      <c r="H1" s="47"/>
      <c r="I1" s="47"/>
    </row>
    <row r="2" spans="1:9" ht="75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</row>
    <row r="3" spans="1:9" ht="103.5" customHeight="1">
      <c r="A3" s="66"/>
      <c r="B3" s="66"/>
      <c r="C3" s="66"/>
      <c r="D3" s="66"/>
      <c r="E3" s="66"/>
      <c r="F3" s="66"/>
      <c r="G3" s="66"/>
      <c r="H3" s="66"/>
      <c r="I3" s="66"/>
    </row>
    <row r="4" spans="1:9">
      <c r="A4" s="64" t="s">
        <v>51</v>
      </c>
      <c r="B4" s="64"/>
      <c r="C4" s="64"/>
      <c r="D4" s="64"/>
      <c r="E4" s="64"/>
      <c r="F4" s="64"/>
      <c r="G4" s="64"/>
      <c r="H4" s="64"/>
      <c r="I4" s="64"/>
    </row>
    <row r="5" spans="1:9">
      <c r="A5" s="64" t="s">
        <v>59</v>
      </c>
      <c r="B5" s="64"/>
      <c r="C5" s="64"/>
      <c r="D5" s="64"/>
      <c r="E5" s="64"/>
      <c r="F5" s="64"/>
      <c r="G5" s="64"/>
      <c r="H5" s="64"/>
      <c r="I5" s="64"/>
    </row>
    <row r="6" spans="1:9" ht="24" customHeight="1">
      <c r="A6" s="65" t="s">
        <v>64</v>
      </c>
      <c r="B6" s="65"/>
      <c r="C6" s="65"/>
      <c r="D6" s="65"/>
      <c r="E6" s="65"/>
      <c r="F6" s="65"/>
      <c r="G6" s="65"/>
      <c r="H6" s="65"/>
      <c r="I6" s="65"/>
    </row>
    <row r="7" spans="1:9">
      <c r="A7" s="65" t="s">
        <v>66</v>
      </c>
      <c r="B7" s="65"/>
      <c r="C7" s="65"/>
      <c r="D7" s="65"/>
      <c r="E7" s="65"/>
      <c r="F7" s="65"/>
      <c r="G7" s="65"/>
      <c r="H7" s="65"/>
      <c r="I7" s="65"/>
    </row>
  </sheetData>
  <mergeCells count="7">
    <mergeCell ref="A5:I5"/>
    <mergeCell ref="A6:I6"/>
    <mergeCell ref="A7:I7"/>
    <mergeCell ref="A1:I1"/>
    <mergeCell ref="A2:I2"/>
    <mergeCell ref="A3:I3"/>
    <mergeCell ref="A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средневзвешанной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gor-apt-euv</dc:creator>
  <cp:lastModifiedBy>mgr-osmp-hnvl</cp:lastModifiedBy>
  <cp:lastPrinted>2026-07-15T10:51:48Z</cp:lastPrinted>
  <dcterms:created xsi:type="dcterms:W3CDTF">2025-04-02T10:15:56Z</dcterms:created>
  <dcterms:modified xsi:type="dcterms:W3CDTF">2026-07-21T17:14:49Z</dcterms:modified>
</cp:coreProperties>
</file>