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8800" windowHeight="1173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I8" i="1" l="1"/>
  <c r="J8" i="1" s="1"/>
  <c r="K8" i="1"/>
  <c r="L8" i="1" s="1"/>
  <c r="L9" i="1" s="1"/>
</calcChain>
</file>

<file path=xl/sharedStrings.xml><?xml version="1.0" encoding="utf-8"?>
<sst xmlns="http://schemas.openxmlformats.org/spreadsheetml/2006/main" count="29" uniqueCount="29">
  <si>
    <t>Кол-во</t>
  </si>
  <si>
    <t>Всего сумма</t>
  </si>
  <si>
    <t>Итого</t>
  </si>
  <si>
    <t>ФКУЗ Санаторий им. С.М. Кирова ФСИН России</t>
  </si>
  <si>
    <t>Коэфф. вариации V</t>
  </si>
  <si>
    <t>Среднее квадратичное отклонение σ</t>
  </si>
  <si>
    <t xml:space="preserve">                         Итого:</t>
  </si>
  <si>
    <t>Ед. изм.</t>
  </si>
  <si>
    <t>Коммерческое предложение №1 (цена за ед.)</t>
  </si>
  <si>
    <t>Коммерческое предложение №2 (цена за ед.)</t>
  </si>
  <si>
    <t>Коммерческое предложение №3  (цена за ед.)</t>
  </si>
  <si>
    <t>Код по КТРУ                 (в случае отсутствия указывается ОКПД2)</t>
  </si>
  <si>
    <t>Начальная (максимальная) цена контракта определена методом сопоставимых рыночных цен (анализ рынка).</t>
  </si>
  <si>
    <t>Коэффициент вариации рассчитан по формуле:</t>
  </si>
  <si>
    <t>Коэффициент вариации цены не превышает 33%, в связи с чем совокупность значений, используемых в расчете при определении начальной (максимальной) цены контракта, является однородной.</t>
  </si>
  <si>
    <t>V – коэффициент вариации;</t>
  </si>
  <si>
    <t xml:space="preserve"> – среднее квадратичное отклонение</t>
  </si>
  <si>
    <t>&lt;ц&gt; – средняя арифметическая величина цены услуги;</t>
  </si>
  <si>
    <t>Наименование</t>
  </si>
  <si>
    <r>
      <rPr>
        <i/>
        <sz val="10"/>
        <rFont val="Times New Roman"/>
        <family val="1"/>
        <charset val="204"/>
      </rPr>
      <t>цi</t>
    </r>
    <r>
      <rPr>
        <sz val="10"/>
        <rFont val="Times New Roman"/>
        <family val="1"/>
        <charset val="204"/>
      </rPr>
      <t xml:space="preserve"> – цена услуги, указанная в источнике с номером i;</t>
    </r>
  </si>
  <si>
    <r>
      <t>n</t>
    </r>
    <r>
      <rPr>
        <b/>
        <sz val="10"/>
        <rFont val="Times New Roman"/>
        <family val="1"/>
        <charset val="204"/>
      </rPr>
      <t xml:space="preserve"> – </t>
    </r>
    <r>
      <rPr>
        <sz val="10"/>
        <rFont val="Times New Roman"/>
        <family val="1"/>
        <charset val="204"/>
      </rPr>
      <t>количество значений, используемых в расчете.</t>
    </r>
  </si>
  <si>
    <t>Минимальная цена</t>
  </si>
  <si>
    <t>Расчет минимальной цены контракта</t>
  </si>
  <si>
    <t xml:space="preserve">Определение и обоснование минимальной цены контракта произведено в соответствии со статьей 22 Федерального закона № 44-ФЗ "О контрактной системе в сфере закупок товаров, работ, услуг для обеспечения государственных и муниципальных нужд" и с Приказом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 </t>
  </si>
  <si>
    <t>43.21.10.140</t>
  </si>
  <si>
    <t>Услуги по модернизации автоматической системы пожарной сигнализации в Клубе-столовой и Лечебном корпусе №5 ( вывод радиосигнала на КПП)</t>
  </si>
  <si>
    <t>усл.ед.</t>
  </si>
  <si>
    <t>об обосновании начальной (максимальной) цены на услуги по модернизации автоматической системы пожарной сигнализации в Клубе-столовой и Лечебном корпусе №5 ( вывод радиосигнала на КПП)</t>
  </si>
  <si>
    <t>Цены на услуги по модернизации автоматической системы пожарной сигнализации в Клубе-столовой и Лечебном корпусе №5 ( вывод радиосигнала на КПП)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</si>
</sst>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58">
    <xf numFmtId="0" fontId="0" fillId="0" borderId="0" xfId="0"/>
    <xf numFmtId="0" fontId="22" fillId="0" borderId="0" xfId="0" applyFont="1"/>
    <xf numFmtId="4" fontId="19" fillId="0" borderId="10" xfId="0" applyNumberFormat="1" applyFont="1" applyBorder="1" applyAlignment="1">
      <alignment horizontal="center" vertical="distributed" wrapText="1"/>
    </xf>
    <xf numFmtId="4" fontId="19" fillId="0" borderId="10" xfId="0" applyNumberFormat="1" applyFont="1" applyBorder="1" applyAlignment="1">
      <alignment horizontal="center" vertical="center"/>
    </xf>
    <xf numFmtId="2" fontId="20" fillId="0" borderId="10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3" fillId="0" borderId="0" xfId="0" applyFont="1"/>
    <xf numFmtId="4" fontId="23" fillId="0" borderId="0" xfId="0" applyNumberFormat="1" applyFont="1" applyAlignment="1">
      <alignment horizontal="center" vertical="center"/>
    </xf>
    <xf numFmtId="0" fontId="24" fillId="0" borderId="0" xfId="0" applyFont="1"/>
    <xf numFmtId="4" fontId="0" fillId="0" borderId="0" xfId="0" applyNumberFormat="1"/>
    <xf numFmtId="4" fontId="19" fillId="0" borderId="17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" fontId="20" fillId="0" borderId="10" xfId="0" applyNumberFormat="1" applyFont="1" applyBorder="1" applyAlignment="1">
      <alignment horizontal="center" vertical="distributed"/>
    </xf>
    <xf numFmtId="49" fontId="19" fillId="0" borderId="0" xfId="0" applyNumberFormat="1" applyFont="1" applyAlignment="1">
      <alignment horizontal="left"/>
    </xf>
    <xf numFmtId="49" fontId="19" fillId="0" borderId="0" xfId="0" applyNumberFormat="1" applyFont="1"/>
    <xf numFmtId="0" fontId="19" fillId="0" borderId="0" xfId="0" applyFont="1"/>
    <xf numFmtId="0" fontId="19" fillId="0" borderId="0" xfId="0" applyFont="1" applyAlignment="1">
      <alignment horizontal="center" vertical="center"/>
    </xf>
    <xf numFmtId="4" fontId="19" fillId="0" borderId="0" xfId="0" applyNumberFormat="1" applyFont="1" applyAlignment="1">
      <alignment horizontal="center" vertical="center"/>
    </xf>
    <xf numFmtId="0" fontId="20" fillId="0" borderId="0" xfId="0" applyFont="1"/>
    <xf numFmtId="0" fontId="19" fillId="0" borderId="0" xfId="0" applyFont="1" applyAlignment="1">
      <alignment horizontal="right"/>
    </xf>
    <xf numFmtId="0" fontId="19" fillId="0" borderId="15" xfId="0" applyFont="1" applyBorder="1" applyAlignment="1">
      <alignment horizontal="center" vertical="center" wrapText="1"/>
    </xf>
    <xf numFmtId="0" fontId="0" fillId="0" borderId="0" xfId="0" applyFill="1"/>
    <xf numFmtId="0" fontId="20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vertical="center" wrapText="1"/>
    </xf>
    <xf numFmtId="4" fontId="19" fillId="0" borderId="10" xfId="0" applyNumberFormat="1" applyFont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distributed" wrapText="1"/>
    </xf>
    <xf numFmtId="4" fontId="20" fillId="0" borderId="10" xfId="0" applyNumberFormat="1" applyFont="1" applyBorder="1" applyAlignment="1">
      <alignment horizontal="center" vertical="center" wrapText="1"/>
    </xf>
    <xf numFmtId="4" fontId="19" fillId="0" borderId="10" xfId="0" applyNumberFormat="1" applyFont="1" applyFill="1" applyBorder="1" applyAlignment="1">
      <alignment horizontal="center" vertical="center" wrapText="1"/>
    </xf>
    <xf numFmtId="0" fontId="26" fillId="0" borderId="0" xfId="0" applyFont="1"/>
    <xf numFmtId="0" fontId="21" fillId="0" borderId="0" xfId="0" applyFont="1" applyFill="1"/>
    <xf numFmtId="0" fontId="21" fillId="0" borderId="0" xfId="0" applyFont="1"/>
    <xf numFmtId="0" fontId="21" fillId="0" borderId="0" xfId="0" applyFont="1" applyAlignment="1">
      <alignment horizontal="center"/>
    </xf>
    <xf numFmtId="49" fontId="19" fillId="0" borderId="0" xfId="0" applyNumberFormat="1" applyFont="1" applyAlignment="1">
      <alignment horizontal="left" vertical="center" wrapText="1"/>
    </xf>
    <xf numFmtId="0" fontId="20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9" fillId="0" borderId="18" xfId="0" applyFont="1" applyBorder="1" applyAlignment="1">
      <alignment horizontal="left" vertical="center" wrapText="1"/>
    </xf>
    <xf numFmtId="0" fontId="20" fillId="0" borderId="15" xfId="0" applyFont="1" applyBorder="1" applyAlignment="1">
      <alignment horizontal="left"/>
    </xf>
    <xf numFmtId="0" fontId="20" fillId="0" borderId="16" xfId="0" applyFont="1" applyBorder="1" applyAlignment="1">
      <alignment horizontal="left"/>
    </xf>
    <xf numFmtId="0" fontId="20" fillId="0" borderId="17" xfId="0" applyFont="1" applyBorder="1" applyAlignment="1">
      <alignment horizontal="left"/>
    </xf>
    <xf numFmtId="49" fontId="19" fillId="0" borderId="0" xfId="0" applyNumberFormat="1" applyFont="1" applyAlignment="1">
      <alignment horizontal="left"/>
    </xf>
    <xf numFmtId="49" fontId="19" fillId="0" borderId="0" xfId="0" applyNumberFormat="1" applyFont="1" applyAlignment="1">
      <alignment horizontal="center"/>
    </xf>
    <xf numFmtId="0" fontId="19" fillId="0" borderId="0" xfId="0" applyFont="1" applyAlignment="1">
      <alignment horizontal="center"/>
    </xf>
    <xf numFmtId="49" fontId="19" fillId="0" borderId="0" xfId="0" applyNumberFormat="1" applyFont="1" applyFill="1" applyAlignment="1">
      <alignment horizontal="left" vertical="center"/>
    </xf>
    <xf numFmtId="0" fontId="20" fillId="0" borderId="0" xfId="0" applyFont="1" applyFill="1" applyAlignment="1">
      <alignment horizontal="center" vertical="center" wrapText="1"/>
    </xf>
    <xf numFmtId="0" fontId="19" fillId="0" borderId="14" xfId="0" applyFont="1" applyFill="1" applyBorder="1" applyAlignment="1">
      <alignment horizontal="center"/>
    </xf>
    <xf numFmtId="0" fontId="20" fillId="0" borderId="0" xfId="0" applyFont="1" applyFill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1" xfId="0" applyFont="1" applyBorder="1"/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center" vertical="center" wrapText="1"/>
    </xf>
    <xf numFmtId="0" fontId="20" fillId="0" borderId="16" xfId="0" applyFont="1" applyFill="1" applyBorder="1" applyAlignment="1">
      <alignment horizontal="center" vertical="center" wrapText="1"/>
    </xf>
    <xf numFmtId="0" fontId="20" fillId="0" borderId="17" xfId="0" applyFont="1" applyFill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distributed" wrapText="1"/>
    </xf>
  </cellXfs>
  <cellStyles count="42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309870</xdr:colOff>
      <xdr:row>14</xdr:row>
      <xdr:rowOff>52917</xdr:rowOff>
    </xdr:from>
    <xdr:to>
      <xdr:col>2</xdr:col>
      <xdr:colOff>1300437</xdr:colOff>
      <xdr:row>14</xdr:row>
      <xdr:rowOff>436207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870" y="16340667"/>
          <a:ext cx="1907561" cy="383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423817</xdr:colOff>
      <xdr:row>12</xdr:row>
      <xdr:rowOff>50179</xdr:rowOff>
    </xdr:from>
    <xdr:to>
      <xdr:col>2</xdr:col>
      <xdr:colOff>755172</xdr:colOff>
      <xdr:row>12</xdr:row>
      <xdr:rowOff>370417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23817" y="15681762"/>
          <a:ext cx="1248349" cy="3202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tabSelected="1" zoomScale="93" zoomScaleNormal="93" workbookViewId="0">
      <selection activeCell="F6" sqref="F6:F7"/>
    </sheetView>
  </sheetViews>
  <sheetFormatPr defaultRowHeight="12.75" x14ac:dyDescent="0.2"/>
  <cols>
    <col min="1" max="1" width="2.5703125" style="31" customWidth="1"/>
    <col min="2" max="2" width="13.7109375" customWidth="1"/>
    <col min="3" max="3" width="34.28515625" style="1" customWidth="1"/>
    <col min="4" max="4" width="6.28515625" customWidth="1"/>
    <col min="5" max="5" width="7.28515625" style="12" customWidth="1"/>
    <col min="6" max="8" width="14.28515625" customWidth="1"/>
    <col min="9" max="9" width="16.42578125" customWidth="1"/>
    <col min="10" max="10" width="13.28515625" customWidth="1"/>
    <col min="11" max="11" width="10.42578125" customWidth="1"/>
    <col min="12" max="13" width="12.7109375" customWidth="1"/>
  </cols>
  <sheetData>
    <row r="1" spans="1:23" s="16" customFormat="1" x14ac:dyDescent="0.2">
      <c r="A1" s="29"/>
      <c r="C1" s="19"/>
      <c r="D1" s="17"/>
      <c r="L1" s="20"/>
    </row>
    <row r="2" spans="1:23" s="22" customFormat="1" ht="15.75" customHeight="1" x14ac:dyDescent="0.2">
      <c r="A2" s="30"/>
      <c r="B2" s="46" t="s">
        <v>22</v>
      </c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23" s="22" customFormat="1" ht="27.75" customHeight="1" x14ac:dyDescent="0.2">
      <c r="A3" s="30"/>
      <c r="B3" s="44" t="s">
        <v>27</v>
      </c>
      <c r="C3" s="44"/>
      <c r="D3" s="44"/>
      <c r="E3" s="44"/>
      <c r="F3" s="44"/>
      <c r="G3" s="44"/>
      <c r="H3" s="44"/>
      <c r="I3" s="44"/>
      <c r="J3" s="44"/>
      <c r="K3" s="44"/>
      <c r="L3" s="44"/>
    </row>
    <row r="4" spans="1:23" s="22" customFormat="1" ht="15" customHeight="1" x14ac:dyDescent="0.2">
      <c r="A4" s="30"/>
      <c r="B4" s="45" t="s">
        <v>3</v>
      </c>
      <c r="C4" s="45"/>
      <c r="D4" s="45"/>
      <c r="E4" s="45"/>
      <c r="F4" s="45"/>
      <c r="G4" s="45"/>
      <c r="H4" s="45"/>
      <c r="I4" s="45"/>
      <c r="J4" s="45"/>
      <c r="K4" s="45"/>
      <c r="L4" s="45"/>
    </row>
    <row r="5" spans="1:23" s="22" customFormat="1" ht="26.25" customHeight="1" x14ac:dyDescent="0.2">
      <c r="A5" s="30"/>
      <c r="B5" s="50" t="s">
        <v>11</v>
      </c>
      <c r="C5" s="51" t="s">
        <v>18</v>
      </c>
      <c r="D5" s="50" t="s">
        <v>7</v>
      </c>
      <c r="E5" s="50" t="s">
        <v>0</v>
      </c>
      <c r="F5" s="53" t="s">
        <v>28</v>
      </c>
      <c r="G5" s="54"/>
      <c r="H5" s="54"/>
      <c r="I5" s="54"/>
      <c r="J5" s="54"/>
      <c r="K5" s="54"/>
      <c r="L5" s="55"/>
    </row>
    <row r="6" spans="1:23" s="22" customFormat="1" ht="24" customHeight="1" x14ac:dyDescent="0.2">
      <c r="A6" s="30"/>
      <c r="B6" s="50"/>
      <c r="C6" s="52"/>
      <c r="D6" s="50"/>
      <c r="E6" s="50"/>
      <c r="F6" s="47" t="s">
        <v>8</v>
      </c>
      <c r="G6" s="47" t="s">
        <v>9</v>
      </c>
      <c r="H6" s="47" t="s">
        <v>10</v>
      </c>
      <c r="I6" s="51" t="s">
        <v>5</v>
      </c>
      <c r="J6" s="51" t="s">
        <v>4</v>
      </c>
      <c r="K6" s="57" t="s">
        <v>2</v>
      </c>
      <c r="L6" s="57"/>
    </row>
    <row r="7" spans="1:23" ht="38.25" customHeight="1" x14ac:dyDescent="0.2">
      <c r="B7" s="51"/>
      <c r="C7" s="52"/>
      <c r="D7" s="51"/>
      <c r="E7" s="51"/>
      <c r="F7" s="49"/>
      <c r="G7" s="48"/>
      <c r="H7" s="48"/>
      <c r="I7" s="56"/>
      <c r="J7" s="56"/>
      <c r="K7" s="5" t="s">
        <v>21</v>
      </c>
      <c r="L7" s="4" t="s">
        <v>1</v>
      </c>
    </row>
    <row r="8" spans="1:23" ht="64.5" customHeight="1" x14ac:dyDescent="0.2">
      <c r="A8" s="32">
        <v>1</v>
      </c>
      <c r="B8" s="21" t="s">
        <v>24</v>
      </c>
      <c r="C8" s="24" t="s">
        <v>25</v>
      </c>
      <c r="D8" s="26" t="s">
        <v>26</v>
      </c>
      <c r="E8" s="23">
        <v>1</v>
      </c>
      <c r="F8" s="25">
        <v>125036</v>
      </c>
      <c r="G8" s="28">
        <v>131248</v>
      </c>
      <c r="H8" s="28">
        <v>137540</v>
      </c>
      <c r="I8" s="10">
        <f>STDEV(F8,G8,H8)</f>
        <v>6252.0426528722064</v>
      </c>
      <c r="J8" s="2">
        <f>I8/AVERAGE(F8,G8,H8)*100</f>
        <v>4.7625660088304977</v>
      </c>
      <c r="K8" s="27">
        <f>F8</f>
        <v>125036</v>
      </c>
      <c r="L8" s="3">
        <f>E8*K8</f>
        <v>125036</v>
      </c>
      <c r="M8" s="9"/>
      <c r="N8" s="9"/>
      <c r="O8" s="9"/>
      <c r="P8" s="9"/>
      <c r="U8" s="9"/>
      <c r="V8" s="9"/>
      <c r="W8" s="9"/>
    </row>
    <row r="9" spans="1:23" x14ac:dyDescent="0.2">
      <c r="B9" s="37" t="s">
        <v>6</v>
      </c>
      <c r="C9" s="38"/>
      <c r="D9" s="38"/>
      <c r="E9" s="38"/>
      <c r="F9" s="38"/>
      <c r="G9" s="38"/>
      <c r="H9" s="38"/>
      <c r="I9" s="38"/>
      <c r="J9" s="38"/>
      <c r="K9" s="39"/>
      <c r="L9" s="13">
        <f>SUM(L8:L8)</f>
        <v>125036</v>
      </c>
    </row>
    <row r="10" spans="1:23" ht="52.5" customHeight="1" x14ac:dyDescent="0.2">
      <c r="B10" s="36" t="s">
        <v>23</v>
      </c>
      <c r="C10" s="36"/>
      <c r="D10" s="36"/>
      <c r="E10" s="36"/>
      <c r="F10" s="36"/>
      <c r="G10" s="36"/>
      <c r="H10" s="36"/>
      <c r="I10" s="36"/>
      <c r="J10" s="36"/>
      <c r="K10" s="36"/>
      <c r="L10" s="36"/>
    </row>
    <row r="11" spans="1:23" x14ac:dyDescent="0.2">
      <c r="B11" s="35" t="s">
        <v>12</v>
      </c>
      <c r="C11" s="35"/>
      <c r="D11" s="35"/>
      <c r="E11" s="35"/>
      <c r="F11" s="35"/>
      <c r="G11" s="35"/>
      <c r="H11" s="35"/>
      <c r="I11" s="35"/>
      <c r="J11" s="35"/>
      <c r="K11" s="35"/>
      <c r="L11" s="35"/>
    </row>
    <row r="12" spans="1:23" x14ac:dyDescent="0.2">
      <c r="B12" s="34" t="s">
        <v>13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</row>
    <row r="13" spans="1:23" ht="34.5" customHeight="1" x14ac:dyDescent="0.2">
      <c r="B13" s="42"/>
      <c r="C13" s="42"/>
      <c r="D13" s="16"/>
      <c r="E13" s="17"/>
      <c r="F13" s="18"/>
      <c r="G13" s="16"/>
      <c r="H13" s="16"/>
      <c r="I13" s="16"/>
      <c r="J13" s="16"/>
      <c r="K13" s="16"/>
      <c r="L13" s="16"/>
    </row>
    <row r="14" spans="1:23" x14ac:dyDescent="0.2">
      <c r="B14" s="42" t="s">
        <v>15</v>
      </c>
      <c r="C14" s="42"/>
      <c r="D14" s="16"/>
      <c r="E14" s="17"/>
      <c r="F14" s="18"/>
      <c r="G14" s="16"/>
      <c r="H14" s="16"/>
      <c r="I14" s="16"/>
      <c r="J14" s="16"/>
      <c r="K14" s="16"/>
      <c r="L14" s="16"/>
    </row>
    <row r="15" spans="1:23" ht="37.5" customHeight="1" x14ac:dyDescent="0.2">
      <c r="B15" s="42"/>
      <c r="C15" s="42"/>
      <c r="D15" s="43" t="s">
        <v>16</v>
      </c>
      <c r="E15" s="43"/>
      <c r="F15" s="43"/>
      <c r="G15" s="43"/>
      <c r="H15" s="43"/>
      <c r="I15" s="43"/>
      <c r="J15" s="43"/>
      <c r="K15" s="43"/>
      <c r="L15" s="43"/>
    </row>
    <row r="16" spans="1:23" x14ac:dyDescent="0.2">
      <c r="B16" s="16"/>
      <c r="C16" s="40" t="s">
        <v>19</v>
      </c>
      <c r="D16" s="40"/>
      <c r="E16" s="40"/>
      <c r="F16" s="40"/>
      <c r="G16" s="15"/>
      <c r="H16" s="16"/>
      <c r="I16" s="16"/>
      <c r="J16" s="16"/>
      <c r="K16" s="16"/>
      <c r="L16" s="16"/>
    </row>
    <row r="17" spans="2:12" x14ac:dyDescent="0.2">
      <c r="B17" s="41" t="s">
        <v>17</v>
      </c>
      <c r="C17" s="41"/>
      <c r="D17" s="41"/>
      <c r="E17" s="41"/>
      <c r="F17" s="41"/>
      <c r="G17" s="41"/>
      <c r="H17" s="15"/>
      <c r="I17" s="15"/>
      <c r="J17" s="16"/>
      <c r="K17" s="16"/>
      <c r="L17" s="16"/>
    </row>
    <row r="18" spans="2:12" x14ac:dyDescent="0.2">
      <c r="B18" s="41" t="s">
        <v>20</v>
      </c>
      <c r="C18" s="41"/>
      <c r="D18" s="41"/>
      <c r="E18" s="41"/>
      <c r="F18" s="41"/>
      <c r="G18" s="41"/>
      <c r="H18" s="15"/>
      <c r="I18" s="15"/>
      <c r="J18" s="16"/>
      <c r="K18" s="16"/>
      <c r="L18" s="16"/>
    </row>
    <row r="19" spans="2:12" ht="18.75" customHeight="1" x14ac:dyDescent="0.2">
      <c r="B19" s="33" t="s">
        <v>14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</row>
    <row r="20" spans="2:12" x14ac:dyDescent="0.2">
      <c r="B20" s="14"/>
      <c r="C20" s="14"/>
      <c r="D20" s="14"/>
      <c r="E20" s="14"/>
      <c r="F20" s="14"/>
      <c r="G20" s="15"/>
      <c r="H20" s="15"/>
      <c r="I20" s="16"/>
      <c r="J20" s="16"/>
      <c r="K20" s="16"/>
    </row>
    <row r="21" spans="2:12" ht="15" x14ac:dyDescent="0.25">
      <c r="B21" s="6"/>
      <c r="C21" s="8"/>
      <c r="D21" s="6"/>
      <c r="E21" s="11"/>
      <c r="F21" s="7"/>
      <c r="G21" s="6"/>
      <c r="H21" s="6"/>
      <c r="I21" s="6"/>
      <c r="J21" s="6"/>
      <c r="K21" s="6"/>
      <c r="L21" s="6"/>
    </row>
  </sheetData>
  <mergeCells count="26">
    <mergeCell ref="B3:L3"/>
    <mergeCell ref="B4:L4"/>
    <mergeCell ref="B2:L2"/>
    <mergeCell ref="G6:G7"/>
    <mergeCell ref="F6:F7"/>
    <mergeCell ref="B5:B7"/>
    <mergeCell ref="C5:C7"/>
    <mergeCell ref="D5:D7"/>
    <mergeCell ref="E5:E7"/>
    <mergeCell ref="F5:L5"/>
    <mergeCell ref="I6:I7"/>
    <mergeCell ref="K6:L6"/>
    <mergeCell ref="H6:H7"/>
    <mergeCell ref="J6:J7"/>
    <mergeCell ref="B19:L19"/>
    <mergeCell ref="B12:L12"/>
    <mergeCell ref="B11:L11"/>
    <mergeCell ref="B10:L10"/>
    <mergeCell ref="B9:K9"/>
    <mergeCell ref="C16:F16"/>
    <mergeCell ref="B17:G17"/>
    <mergeCell ref="B18:G18"/>
    <mergeCell ref="B13:C13"/>
    <mergeCell ref="B14:C14"/>
    <mergeCell ref="B15:C15"/>
    <mergeCell ref="D15:L15"/>
  </mergeCells>
  <phoneticPr fontId="21" type="noConversion"/>
  <pageMargins left="0.19685039370078741" right="0" top="0.51181102362204722" bottom="0.35433070866141736" header="0" footer="0"/>
  <pageSetup paperSize="9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Админ</cp:lastModifiedBy>
  <cp:lastPrinted>2026-07-14T07:36:27Z</cp:lastPrinted>
  <dcterms:created xsi:type="dcterms:W3CDTF">2015-09-20T10:30:07Z</dcterms:created>
  <dcterms:modified xsi:type="dcterms:W3CDTF">2026-08-24T08:09:40Z</dcterms:modified>
</cp:coreProperties>
</file>